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mministrazione\Area CONTABILITA'\BUDGET\Budget 2026\"/>
    </mc:Choice>
  </mc:AlternateContent>
  <xr:revisionPtr revIDLastSave="0" documentId="13_ncr:1_{E872745C-E040-432F-89E1-A77F18B912FD}" xr6:coauthVersionLast="47" xr6:coauthVersionMax="47" xr10:uidLastSave="{00000000-0000-0000-0000-000000000000}"/>
  <bookViews>
    <workbookView xWindow="-120" yWindow="-120" windowWidth="29040" windowHeight="15720" xr2:uid="{5A41B21D-BBD1-47C3-BB02-D2F4C0439CEA}"/>
  </bookViews>
  <sheets>
    <sheet name="BUDGET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">#REF!</definedName>
    <definedName name="ACC_TFR_OSA">'[2]ASSISTENZA '!$N$149</definedName>
    <definedName name="ANAGRAFICA">[3]anagrafica!$A$2:$K$137</definedName>
    <definedName name="_xlnm.Print_Area" localSheetId="0">BUDGET!$A$1:$E$62</definedName>
    <definedName name="B">#REF!</definedName>
    <definedName name="CAP_E_1333">#REF!</definedName>
    <definedName name="CAP_S_1055">#REF!</definedName>
    <definedName name="CAP_S_1110">#REF!</definedName>
    <definedName name="CAP_S_1115">#REF!</definedName>
    <definedName name="CAP_S_1120">#REF!</definedName>
    <definedName name="CAP_S_1130">#REF!</definedName>
    <definedName name="CAP_S_1135">#REF!</definedName>
    <definedName name="CAP_S_1140">#REF!</definedName>
    <definedName name="CAP_S_1176">#REF!</definedName>
    <definedName name="CAP_S_1225">'[4]CAP 1225-U   '!$H$33</definedName>
    <definedName name="CAP_S_1230">#REF!</definedName>
    <definedName name="CAP_S_1306">#REF!</definedName>
    <definedName name="CAP_S_1307">#REF!</definedName>
    <definedName name="catA">#REF!</definedName>
    <definedName name="COSTO_PASTO">#REF!</definedName>
    <definedName name="COSTO_PASTO_C_ALBERGO">#REF!</definedName>
    <definedName name="COSTO_PASTO_C10">#REF!</definedName>
    <definedName name="COSTO_PASTO_C5">#REF!</definedName>
    <definedName name="COSTO_TRASP_C10">#REF!</definedName>
    <definedName name="COSTO_TRASP_C5">#REF!</definedName>
    <definedName name="COSTOPERSONALE">#REF!</definedName>
    <definedName name="Cure">#REF!</definedName>
    <definedName name="E_1036">[5]Bilancio!#REF!</definedName>
    <definedName name="FEST_SERVIZI">[2]SERVIZI!#REF!</definedName>
    <definedName name="FONDO_TUTTO_PERSONALE">#REF!</definedName>
    <definedName name="IND_CASSA_AMM">[2]AMMINISTRATIVI!$U$20</definedName>
    <definedName name="MENSA_CASA_ALBERGO">#REF!</definedName>
    <definedName name="NR_PASTI_PERSONALE">#REF!</definedName>
    <definedName name="ONERI_CAP_E_1333">#REF!</definedName>
    <definedName name="PARTI_DIPENNDENTIO">#REF!</definedName>
    <definedName name="PASTI_C10">#REF!</definedName>
    <definedName name="PASTI_C5">#REF!</definedName>
    <definedName name="PASTI_UTENTI">#REF!</definedName>
    <definedName name="PENSPLAN_ASSISTENZAù">'[2]ONERI PREV'!#REF!</definedName>
    <definedName name="REPER_SERVIZI">[2]SERVIZI!#REF!</definedName>
    <definedName name="S_1175">[5]Bilancio!#REF!</definedName>
    <definedName name="S_1176">[5]Bilancio!#REF!</definedName>
    <definedName name="S_1400">[5]Bilancio!#REF!</definedName>
    <definedName name="tabella">[3]TABELLE!$C$4:$O$61</definedName>
    <definedName name="TFR_PAT_INF">'[2]INFERM E RIAB'!#REF!</definedName>
    <definedName name="TFR_PAT_SERV">[2]SERVIZI!#REF!</definedName>
    <definedName name="TOT_AMMINSTRATIVO">[2]AMMINISTRATIVI!$U$17</definedName>
    <definedName name="TOT_INFERMIERI">'[2]INFERM E RIAB'!$R$29</definedName>
    <definedName name="TOT_OSA">'[2]ASSISTENZA '!$T$142</definedName>
    <definedName name="TOT_SERVIZI">[2]SERVIZI!$U$75</definedName>
    <definedName name="TOTALE_ASSISTENZA">'[2]ASSISTENZA '!$R$153</definedName>
    <definedName name="TOTALE_TRASPORTI">#REF!</definedName>
    <definedName name="x">#REF!</definedName>
    <definedName name="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0" i="1" l="1"/>
  <c r="E60" i="1"/>
  <c r="E59" i="1"/>
  <c r="E61" i="1" s="1"/>
  <c r="E55" i="1"/>
  <c r="E54" i="1"/>
  <c r="E53" i="1"/>
  <c r="E52" i="1"/>
  <c r="E56" i="1" s="1"/>
  <c r="E49" i="1"/>
  <c r="E48" i="1"/>
  <c r="E47" i="1"/>
  <c r="E46" i="1"/>
  <c r="E45" i="1"/>
  <c r="E50" i="1" s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3" i="1"/>
  <c r="E12" i="1"/>
  <c r="E11" i="1"/>
  <c r="E10" i="1"/>
  <c r="E9" i="1"/>
  <c r="E8" i="1"/>
  <c r="E7" i="1"/>
  <c r="E6" i="1"/>
  <c r="E5" i="1"/>
  <c r="E4" i="1"/>
  <c r="E14" i="1" l="1"/>
  <c r="E42" i="1"/>
  <c r="E43" i="1" l="1"/>
  <c r="E57" i="1" s="1"/>
  <c r="E62" i="1" s="1"/>
  <c r="E67" i="1" s="1"/>
  <c r="E77" i="1" l="1"/>
  <c r="E78" i="1" s="1"/>
  <c r="E72" i="1"/>
  <c r="E73" i="1" s="1"/>
  <c r="E74" i="1" s="1"/>
  <c r="E79" i="1" l="1"/>
</calcChain>
</file>

<file path=xl/sharedStrings.xml><?xml version="1.0" encoding="utf-8"?>
<sst xmlns="http://schemas.openxmlformats.org/spreadsheetml/2006/main" count="121" uniqueCount="82">
  <si>
    <t>BILANCIO PREVENTIVO ECONOMICO ANNUALE - BUDGET</t>
  </si>
  <si>
    <t>A)</t>
  </si>
  <si>
    <t>VALORE DELLA PRODUZIONE</t>
  </si>
  <si>
    <t>I)</t>
  </si>
  <si>
    <t>RICAVI DA VENDITA E PRESTAZIONI</t>
  </si>
  <si>
    <t>010.</t>
  </si>
  <si>
    <t xml:space="preserve">    RETTA SANITARIA</t>
  </si>
  <si>
    <t>020.</t>
  </si>
  <si>
    <t xml:space="preserve">    ASSISTENZA SUL TERRITORIO</t>
  </si>
  <si>
    <t>030.</t>
  </si>
  <si>
    <t xml:space="preserve">    SERVIZI SEMIRESIDENZIALI</t>
  </si>
  <si>
    <t>IV)</t>
  </si>
  <si>
    <t>INCREMENTI DI IMMOBILIZZAZIONI PER LAVORI INTERNI</t>
  </si>
  <si>
    <t>INCREMENTO IMMOBILIZZAZIONI PER LAVORI INTERNI</t>
  </si>
  <si>
    <t>V)</t>
  </si>
  <si>
    <t>ALTRI RICAVI E PROVENTI</t>
  </si>
  <si>
    <t>CONTRIBUTI ORDINARI RICEVUTI</t>
  </si>
  <si>
    <t>RENDITE PATRIMONIALI</t>
  </si>
  <si>
    <t>TOTALE VALORE DELLA PRODUZIONE</t>
  </si>
  <si>
    <t>B)</t>
  </si>
  <si>
    <t>COSTO DELLA PRODUZIONE</t>
  </si>
  <si>
    <t>CONSUMO DI BENI E MATERIALI</t>
  </si>
  <si>
    <t>ACQUISTI</t>
  </si>
  <si>
    <t>VARIAZIONE DELLE RIMANENZE</t>
  </si>
  <si>
    <t>II)</t>
  </si>
  <si>
    <t>SERVIZI</t>
  </si>
  <si>
    <t>PRESTAZIONI SERVIZI DI ASSISTENZA ALLA PERSONA</t>
  </si>
  <si>
    <t>SERVIZI APPALTATI</t>
  </si>
  <si>
    <t>MANUTENZIONI</t>
  </si>
  <si>
    <t>040.</t>
  </si>
  <si>
    <t>UTENZE</t>
  </si>
  <si>
    <t>050.</t>
  </si>
  <si>
    <t>CONSULENZE E COLLABORAZIONI</t>
  </si>
  <si>
    <t>060.</t>
  </si>
  <si>
    <t>ORGANI ISTITUZIONALI</t>
  </si>
  <si>
    <t>070.</t>
  </si>
  <si>
    <t>SERVIZI DIVERSI</t>
  </si>
  <si>
    <t>080.</t>
  </si>
  <si>
    <t>PRESTAZIONI DI LAVORO INTERINALE</t>
  </si>
  <si>
    <t>III)</t>
  </si>
  <si>
    <t>GODIMENTO BENI DI TERZI</t>
  </si>
  <si>
    <t>COSTO PER IL PERSONALE</t>
  </si>
  <si>
    <t>SALARI E STIPENDI</t>
  </si>
  <si>
    <t>ONERI SOCIALI</t>
  </si>
  <si>
    <t>T.F.R.</t>
  </si>
  <si>
    <t>ALTRI COSTI</t>
  </si>
  <si>
    <t>AMMORTAMENTI</t>
  </si>
  <si>
    <t>VI)</t>
  </si>
  <si>
    <t>ACCANTONAMENTI</t>
  </si>
  <si>
    <t>SVALUTAZIONE DEI CREDITI</t>
  </si>
  <si>
    <t>ACCANTONAMENTI PER RISCHI</t>
  </si>
  <si>
    <t>VII)</t>
  </si>
  <si>
    <t>ONERI DIVERSI DI GESTIONE</t>
  </si>
  <si>
    <t>TOTALE COSTI DELLA PRODUZIONE</t>
  </si>
  <si>
    <t>RISULTATO DELLA GESTIONE</t>
  </si>
  <si>
    <t>C)</t>
  </si>
  <si>
    <t>PROVENTI E ONERI FINANZIARI</t>
  </si>
  <si>
    <t>PROVENTI FINANZIARI</t>
  </si>
  <si>
    <t>INTERESSI ED ALTRI ONERI FINANZIARI</t>
  </si>
  <si>
    <t>INTERESSI PASSIVI</t>
  </si>
  <si>
    <t>ALTRI ONERI FINANZIARI</t>
  </si>
  <si>
    <t>RISULTATO DELLA GESTIONE FINANZIARIA</t>
  </si>
  <si>
    <t>005.</t>
  </si>
  <si>
    <t>PROVENTI E ONERI STRAORDINARI</t>
  </si>
  <si>
    <t>001.</t>
  </si>
  <si>
    <t>PROVENTI STRAORDINARI</t>
  </si>
  <si>
    <t>002.</t>
  </si>
  <si>
    <t>ONERI STRAORDINARI</t>
  </si>
  <si>
    <t>RISULTATO DELLA GESTIONE STRAORDINARIA</t>
  </si>
  <si>
    <t>RISULTATO PRIMA DELLE IMPOSTE</t>
  </si>
  <si>
    <t>006.</t>
  </si>
  <si>
    <t>IMPOSTE SUL REDDITO</t>
  </si>
  <si>
    <t>TOTALE IMPOSTE</t>
  </si>
  <si>
    <t>UTILE (PERDITA) DELL'ESERCIZIO</t>
  </si>
  <si>
    <t>incremento retta 2023</t>
  </si>
  <si>
    <t>retta 2023</t>
  </si>
  <si>
    <t>totale da coprire con rette 2024</t>
  </si>
  <si>
    <t>retta 2024</t>
  </si>
  <si>
    <t>retta 2024 programmata</t>
  </si>
  <si>
    <t>totale da coprire con rette 2025</t>
  </si>
  <si>
    <t>retta 2015</t>
  </si>
  <si>
    <t>retta 2015 programmata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</si>
</sst>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000"/>
    <numFmt numFmtId="166" formatCode="_-&quot;€&quot;* #,##0.00_-;\-&quot;€&quot;* #,##0.00_-;_-&quot;€&quot;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Garamond"/>
      <family val="1"/>
    </font>
    <font>
      <sz val="14"/>
      <color indexed="9"/>
      <name val="Garamond"/>
      <family val="1"/>
    </font>
    <font>
      <sz val="14"/>
      <name val="Garamond"/>
      <family val="1"/>
    </font>
    <font>
      <sz val="12"/>
      <name val="Garamond"/>
      <family val="1"/>
    </font>
    <font>
      <b/>
      <u val="double"/>
      <sz val="14"/>
      <name val="Garamond"/>
      <family val="1"/>
    </font>
    <font>
      <b/>
      <i/>
      <u val="double"/>
      <sz val="14"/>
      <name val="Garamond"/>
      <family val="1"/>
    </font>
    <font>
      <b/>
      <sz val="14"/>
      <name val="Garamond"/>
      <family val="1"/>
    </font>
    <font>
      <b/>
      <sz val="12"/>
      <color indexed="63"/>
      <name val="Garamond"/>
      <family val="1"/>
    </font>
    <font>
      <b/>
      <i/>
      <sz val="12"/>
      <color indexed="63"/>
      <name val="Garamond"/>
      <family val="1"/>
    </font>
    <font>
      <b/>
      <i/>
      <sz val="12"/>
      <name val="Garamond"/>
      <family val="1"/>
    </font>
    <font>
      <b/>
      <sz val="12"/>
      <name val="Garamond"/>
      <family val="1"/>
    </font>
    <font>
      <sz val="10"/>
      <color indexed="8"/>
      <name val="MS Sans Serif"/>
    </font>
    <font>
      <sz val="12"/>
      <color indexed="8"/>
      <name val="Garamond"/>
      <family val="1"/>
    </font>
    <font>
      <b/>
      <u val="double"/>
      <sz val="12"/>
      <name val="Garamond"/>
      <family val="1"/>
    </font>
    <font>
      <b/>
      <i/>
      <u val="double"/>
      <sz val="12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/>
  </cellStyleXfs>
  <cellXfs count="38">
    <xf numFmtId="0" fontId="0" fillId="0" borderId="0" xfId="0"/>
    <xf numFmtId="0" fontId="2" fillId="2" borderId="0" xfId="1" applyFont="1" applyFill="1" applyAlignment="1">
      <alignment horizontal="justify"/>
    </xf>
    <xf numFmtId="0" fontId="3" fillId="3" borderId="0" xfId="1" applyFont="1" applyFill="1" applyAlignment="1">
      <alignment horizont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164" fontId="8" fillId="0" borderId="0" xfId="2" applyFont="1" applyAlignment="1">
      <alignment horizontal="center"/>
    </xf>
    <xf numFmtId="0" fontId="9" fillId="0" borderId="0" xfId="1" applyFont="1"/>
    <xf numFmtId="0" fontId="10" fillId="0" borderId="0" xfId="1" applyFont="1"/>
    <xf numFmtId="164" fontId="11" fillId="0" borderId="0" xfId="2" applyFont="1" applyAlignment="1">
      <alignment horizontal="center"/>
    </xf>
    <xf numFmtId="164" fontId="5" fillId="0" borderId="0" xfId="1" applyNumberFormat="1" applyFont="1"/>
    <xf numFmtId="0" fontId="12" fillId="0" borderId="0" xfId="1" applyFont="1"/>
    <xf numFmtId="0" fontId="14" fillId="0" borderId="0" xfId="3" applyFont="1" applyAlignment="1">
      <alignment vertical="center" wrapText="1"/>
    </xf>
    <xf numFmtId="164" fontId="5" fillId="0" borderId="0" xfId="2" applyFont="1" applyFill="1" applyAlignment="1">
      <alignment horizontal="center"/>
    </xf>
    <xf numFmtId="0" fontId="11" fillId="0" borderId="0" xfId="1" applyFont="1" applyAlignment="1">
      <alignment horizontal="justify"/>
    </xf>
    <xf numFmtId="164" fontId="11" fillId="0" borderId="0" xfId="2" applyFont="1" applyFill="1" applyAlignment="1">
      <alignment horizontal="center"/>
    </xf>
    <xf numFmtId="0" fontId="5" fillId="0" borderId="0" xfId="1" applyFont="1" applyAlignment="1">
      <alignment horizontal="justify"/>
    </xf>
    <xf numFmtId="0" fontId="11" fillId="0" borderId="0" xfId="1" applyFont="1"/>
    <xf numFmtId="0" fontId="8" fillId="4" borderId="0" xfId="1" applyFont="1" applyFill="1"/>
    <xf numFmtId="0" fontId="4" fillId="4" borderId="0" xfId="1" applyFont="1" applyFill="1"/>
    <xf numFmtId="164" fontId="8" fillId="4" borderId="0" xfId="1" applyNumberFormat="1" applyFont="1" applyFill="1" applyAlignment="1">
      <alignment horizontal="center"/>
    </xf>
    <xf numFmtId="164" fontId="12" fillId="0" borderId="0" xfId="1" applyNumberFormat="1" applyFont="1"/>
    <xf numFmtId="0" fontId="5" fillId="0" borderId="0" xfId="1" applyFont="1" applyAlignment="1">
      <alignment horizontal="center"/>
    </xf>
    <xf numFmtId="0" fontId="8" fillId="4" borderId="1" xfId="1" applyFont="1" applyFill="1" applyBorder="1"/>
    <xf numFmtId="0" fontId="8" fillId="4" borderId="2" xfId="1" applyFont="1" applyFill="1" applyBorder="1"/>
    <xf numFmtId="0" fontId="4" fillId="4" borderId="2" xfId="1" applyFont="1" applyFill="1" applyBorder="1"/>
    <xf numFmtId="164" fontId="8" fillId="4" borderId="3" xfId="1" applyNumberFormat="1" applyFont="1" applyFill="1" applyBorder="1" applyAlignment="1">
      <alignment horizontal="center"/>
    </xf>
    <xf numFmtId="0" fontId="15" fillId="0" borderId="0" xfId="1" applyFont="1"/>
    <xf numFmtId="0" fontId="16" fillId="0" borderId="0" xfId="1" applyFont="1"/>
    <xf numFmtId="165" fontId="15" fillId="0" borderId="0" xfId="1" applyNumberFormat="1" applyFont="1"/>
    <xf numFmtId="0" fontId="12" fillId="4" borderId="0" xfId="1" applyFont="1" applyFill="1"/>
    <xf numFmtId="0" fontId="12" fillId="4" borderId="1" xfId="1" applyFont="1" applyFill="1" applyBorder="1"/>
    <xf numFmtId="166" fontId="5" fillId="0" borderId="0" xfId="1" applyNumberFormat="1" applyFont="1" applyAlignment="1">
      <alignment horizontal="center"/>
    </xf>
    <xf numFmtId="164" fontId="12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164" fontId="12" fillId="0" borderId="0" xfId="2" applyFont="1" applyAlignment="1">
      <alignment horizontal="center"/>
    </xf>
    <xf numFmtId="164" fontId="5" fillId="0" borderId="0" xfId="2" applyFont="1" applyAlignment="1">
      <alignment horizontal="center"/>
    </xf>
  </cellXfs>
  <cellStyles count="4">
    <cellStyle name="Euro" xfId="2" xr:uid="{954B20B0-759F-47C3-AE4C-05750C7DBA19}"/>
    <cellStyle name="Normale" xfId="0" builtinId="0"/>
    <cellStyle name="Normale 5" xfId="3" xr:uid="{1DF212F7-7817-4838-A3FE-35D9E2613F8D}"/>
    <cellStyle name="Normale_Budget ufficioso" xfId="1" xr:uid="{D9DEE79B-5094-49FD-B640-282E34A68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Amministrazione\Area%20CONTABILITA'\BUDGET\Budget%202026\Originale%20Budget%20Avio%202026.xlsx" TargetMode="External"/><Relationship Id="rId1" Type="http://schemas.openxmlformats.org/officeDocument/2006/relationships/externalLinkPath" Target="Originale%20Budget%20Avi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i\VecchioPC\IPAB\Nomi\Budget2008\PERSONALE%20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i\APSP\Barelli\Budget%202012\Barelli%20Budget%20Personale%2020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E\Documenti\VecchioPC\IPAB\Nomi\Budget2008\ALLEGATI%20%20AL%20BILANCIO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PAB\Avio\Economica\Budget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CPL 22-24"/>
      <sheetName val="DIRETTORE"/>
      <sheetName val="ONERI DIRETTORE"/>
      <sheetName val="AMMINISTRAZIONE.XLS"/>
      <sheetName val="ONERI AMMINIS."/>
      <sheetName val="ASS. RSA AVIO"/>
      <sheetName val="ONERI ASS. Avio"/>
      <sheetName val="ASS. RSA Ala"/>
      <sheetName val="ONERI ASS. Ala"/>
      <sheetName val="ASS. Cure Int"/>
      <sheetName val="ONERI ASS. Cure Int"/>
      <sheetName val="ASS. CENTRO Diurno ALA"/>
      <sheetName val="ONERI C. Diurno ALA"/>
      <sheetName val="ASS. CENTRO Diurno Avio"/>
      <sheetName val="ONERI C. Diurno Avio"/>
      <sheetName val="ASS. A.P. AVIO"/>
      <sheetName val="ONERI A.P. AVIO"/>
      <sheetName val="CUCINA.XLS"/>
      <sheetName val="ONERI CUCINA.XLS"/>
      <sheetName val="FISIOTERAPIA AVIO"/>
      <sheetName val="ONERI FISIOTERAPIA AVIO"/>
      <sheetName val="FISIOTERAPIA Ala"/>
      <sheetName val="ONERI FISIOTERAPIA Ala"/>
      <sheetName val="COORDINATRICE"/>
      <sheetName val="ONERI COORDINATRICE"/>
      <sheetName val="PSICOLOGO"/>
      <sheetName val="ONERI PSICOLOGO"/>
      <sheetName val="OPERAIO"/>
      <sheetName val="ONERI OPERAIO"/>
      <sheetName val="PULIZIE"/>
      <sheetName val="ONERI SERV. PULIZIE"/>
      <sheetName val="LAVANDERIA "/>
      <sheetName val="ONERI LAVANDERIA"/>
      <sheetName val="ANIMAZIONE"/>
      <sheetName val="ONERI ANIMAZIONE"/>
      <sheetName val="INFERMIERI RSA AVIO"/>
      <sheetName val="ONERI INF. RSA AVIO"/>
      <sheetName val="INFERMIERI RSA ALA"/>
      <sheetName val="ONERI INF. RSA ALA"/>
      <sheetName val="INFERMIERI CURE INT"/>
      <sheetName val="ONERI INFERMIERI CURE INT"/>
      <sheetName val="ONERI TOTALI.XLS"/>
      <sheetName val="sostituzioni"/>
      <sheetName val="ART. 11 NOP"/>
      <sheetName val="FONDO PRODUTTIVITA' "/>
      <sheetName val="QUOTE PER LIVELLO"/>
      <sheetName val="STRAORDINARI "/>
      <sheetName val="SALDO FERIE"/>
      <sheetName val="SALARIO ACCESSORIO "/>
      <sheetName val="Recupero tasso inflattivo"/>
      <sheetName val="anticipazione TFR"/>
      <sheetName val="TFR dip. ruolo"/>
      <sheetName val="IND. PREMIO FUORI RUOLO"/>
      <sheetName val="PARAMETRI PERSONALE"/>
      <sheetName val="Arretrati PAT 16-18"/>
      <sheetName val="Arretrati PAT 19-21 "/>
      <sheetName val="Arretrati PAT 2024"/>
      <sheetName val="Arretrati PAT 2025 "/>
      <sheetName val="progressioni 2019-21"/>
      <sheetName val="FINANZIAMENTO"/>
      <sheetName val="ALTRE TARIFFE"/>
      <sheetName val="Tariffe Alloggi Avio ALA"/>
      <sheetName val="Tariffe IP domicilio"/>
      <sheetName val="Tariffe Centro servizi"/>
      <sheetName val="COSTO C. D. a pagamento"/>
      <sheetName val="COSTI"/>
      <sheetName val="Piano dei conti Avio"/>
      <sheetName val="BUDGET"/>
      <sheetName val="criteri scorporo costi"/>
      <sheetName val="Programma acquisti"/>
      <sheetName val="DETERMINAZIONE RETTA"/>
      <sheetName val="BUD. PER RELAZIONE 26-25"/>
      <sheetName val="Dati per Relazione"/>
      <sheetName val="retta per relazione"/>
      <sheetName val="prospetto retta per PAT"/>
      <sheetName val="Piano miglioramento"/>
      <sheetName val="P. d C. aggregato"/>
      <sheetName val="confronto 2015 -2014"/>
      <sheetName val="Prospetto personale NIDO"/>
      <sheetName val="Prospetto costi NIDO"/>
      <sheetName val="P.d.C. vecchio"/>
      <sheetName val="Piano dei conti NIDO"/>
      <sheetName val="PdC 15 posti PROVA"/>
      <sheetName val="C. PASTI ESTER"/>
      <sheetName val="CENTRI DI COSTO"/>
      <sheetName val="Nuovo prospetto retta per PA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7">
          <cell r="F7">
            <v>6043661.8300000001</v>
          </cell>
        </row>
        <row r="17">
          <cell r="F17">
            <v>146941.18</v>
          </cell>
        </row>
        <row r="24">
          <cell r="F24">
            <v>551194.473</v>
          </cell>
        </row>
        <row r="36">
          <cell r="F36">
            <v>0</v>
          </cell>
        </row>
        <row r="40">
          <cell r="F40">
            <v>0</v>
          </cell>
        </row>
        <row r="49">
          <cell r="F49">
            <v>812692.94845545909</v>
          </cell>
        </row>
        <row r="75">
          <cell r="F75">
            <v>0</v>
          </cell>
        </row>
        <row r="80">
          <cell r="F80">
            <v>22744.640000000003</v>
          </cell>
        </row>
        <row r="87">
          <cell r="F87">
            <v>0</v>
          </cell>
        </row>
        <row r="92">
          <cell r="F92">
            <v>554025.73612000002</v>
          </cell>
        </row>
        <row r="116">
          <cell r="F116">
            <v>0</v>
          </cell>
        </row>
        <row r="144">
          <cell r="F144">
            <v>905165.59510891885</v>
          </cell>
        </row>
        <row r="160">
          <cell r="F160">
            <v>90009.967540000012</v>
          </cell>
        </row>
        <row r="166">
          <cell r="F166">
            <v>183313.348</v>
          </cell>
        </row>
        <row r="178">
          <cell r="F178">
            <v>379816.02956358</v>
          </cell>
        </row>
        <row r="189">
          <cell r="F189">
            <v>87687.810799999992</v>
          </cell>
        </row>
        <row r="199">
          <cell r="F199">
            <v>46033.47</v>
          </cell>
        </row>
        <row r="205">
          <cell r="F205">
            <v>23400</v>
          </cell>
        </row>
        <row r="210">
          <cell r="F210">
            <v>0</v>
          </cell>
        </row>
        <row r="219">
          <cell r="F219">
            <v>32575.200000000004</v>
          </cell>
        </row>
        <row r="223">
          <cell r="F223">
            <v>3586.8</v>
          </cell>
        </row>
        <row r="235">
          <cell r="F235">
            <v>3739329.7430983796</v>
          </cell>
        </row>
        <row r="256">
          <cell r="F256">
            <v>30778.39213975695</v>
          </cell>
        </row>
        <row r="277">
          <cell r="F277">
            <v>1011516.4022117485</v>
          </cell>
        </row>
        <row r="298">
          <cell r="F298">
            <v>50313.997551197921</v>
          </cell>
        </row>
        <row r="319">
          <cell r="F319">
            <v>39143.500909311457</v>
          </cell>
        </row>
        <row r="340">
          <cell r="F340">
            <v>160149.92892920159</v>
          </cell>
        </row>
        <row r="361">
          <cell r="F361">
            <v>93571.833333333328</v>
          </cell>
        </row>
        <row r="382">
          <cell r="F382">
            <v>1066.2192</v>
          </cell>
        </row>
        <row r="386">
          <cell r="F386">
            <v>98948</v>
          </cell>
        </row>
        <row r="438">
          <cell r="F438">
            <v>30469.613236000001</v>
          </cell>
        </row>
        <row r="482">
          <cell r="F482">
            <v>0</v>
          </cell>
        </row>
        <row r="487">
          <cell r="F487">
            <v>9287.94</v>
          </cell>
        </row>
      </sheetData>
      <sheetData sheetId="67"/>
      <sheetData sheetId="68"/>
      <sheetData sheetId="69"/>
      <sheetData sheetId="70">
        <row r="22">
          <cell r="H22">
            <v>51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 STIPENDI"/>
      <sheetName val="A.N.F.E.ANZIANITA"/>
      <sheetName val="AMMINISTRATIVI"/>
      <sheetName val="ASSISTENZA "/>
      <sheetName val="FINANAZIAMENTO MATERNITA"/>
      <sheetName val="ASSISTENZA  FUORI RUOLO"/>
      <sheetName val="PERSONALE COMANDATO"/>
      <sheetName val="ANIMAZIONE"/>
      <sheetName val="INFERM E RIAB"/>
      <sheetName val="SERVIZI"/>
      <sheetName val="COORDINATORI DI STRUTT."/>
      <sheetName val="centro diurno"/>
      <sheetName val="ONERI PREV"/>
      <sheetName val="FONDO PROD"/>
      <sheetName val="unità"/>
      <sheetName val="aspettative"/>
    </sheetNames>
    <sheetDataSet>
      <sheetData sheetId="0"/>
      <sheetData sheetId="1"/>
      <sheetData sheetId="2">
        <row r="17">
          <cell r="U17">
            <v>235018.91839653175</v>
          </cell>
        </row>
        <row r="20">
          <cell r="U20">
            <v>1265</v>
          </cell>
        </row>
      </sheetData>
      <sheetData sheetId="3">
        <row r="142">
          <cell r="T142">
            <v>1960279.8145133792</v>
          </cell>
        </row>
        <row r="149">
          <cell r="N149">
            <v>51559.091452509674</v>
          </cell>
        </row>
        <row r="153">
          <cell r="R153">
            <v>2049071.0145133794</v>
          </cell>
        </row>
      </sheetData>
      <sheetData sheetId="4"/>
      <sheetData sheetId="5"/>
      <sheetData sheetId="6"/>
      <sheetData sheetId="7"/>
      <sheetData sheetId="8">
        <row r="29">
          <cell r="R29">
            <v>163852.2876424136</v>
          </cell>
        </row>
      </sheetData>
      <sheetData sheetId="9">
        <row r="75">
          <cell r="U75">
            <v>590929.12443058332</v>
          </cell>
        </row>
      </sheetData>
      <sheetData sheetId="10"/>
      <sheetData sheetId="11"/>
      <sheetData sheetId="12">
        <row r="119">
          <cell r="F119">
            <v>23320.465422673209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indennità"/>
      <sheetName val="anagrafica"/>
      <sheetName val="PIVOT2"/>
      <sheetName val="Dipendenti"/>
      <sheetName val="PROD"/>
      <sheetName val="pivot"/>
      <sheetName val="TFR"/>
      <sheetName val="RiepCategoria"/>
      <sheetName val="RiepPDC"/>
      <sheetName val="Foglio1"/>
      <sheetName val="RIEPILOGO"/>
    </sheetNames>
    <sheetDataSet>
      <sheetData sheetId="0">
        <row r="4">
          <cell r="C4" t="str">
            <v>A1</v>
          </cell>
          <cell r="D4">
            <v>9864</v>
          </cell>
          <cell r="E4">
            <v>1769.9</v>
          </cell>
          <cell r="F4">
            <v>6235.7</v>
          </cell>
          <cell r="G4">
            <v>134.02000000000001</v>
          </cell>
          <cell r="H4">
            <v>18003.62</v>
          </cell>
          <cell r="I4">
            <v>822</v>
          </cell>
          <cell r="J4">
            <v>147.49</v>
          </cell>
          <cell r="K4">
            <v>519.64</v>
          </cell>
          <cell r="L4">
            <v>11.17</v>
          </cell>
          <cell r="M4">
            <v>1500.3000000000002</v>
          </cell>
          <cell r="O4">
            <v>767</v>
          </cell>
        </row>
        <row r="5">
          <cell r="C5" t="str">
            <v>A2</v>
          </cell>
          <cell r="D5">
            <v>10392</v>
          </cell>
          <cell r="E5">
            <v>1769.9</v>
          </cell>
          <cell r="F5">
            <v>6235.7</v>
          </cell>
          <cell r="G5">
            <v>137.97999999999999</v>
          </cell>
          <cell r="H5">
            <v>18535.579999999998</v>
          </cell>
          <cell r="I5">
            <v>866</v>
          </cell>
          <cell r="J5">
            <v>147.49</v>
          </cell>
          <cell r="K5">
            <v>519.64</v>
          </cell>
          <cell r="L5">
            <v>11.5</v>
          </cell>
          <cell r="M5">
            <v>1544.63</v>
          </cell>
          <cell r="O5">
            <v>767</v>
          </cell>
        </row>
        <row r="6">
          <cell r="C6" t="str">
            <v>A3</v>
          </cell>
          <cell r="D6">
            <v>11124</v>
          </cell>
          <cell r="E6">
            <v>1769.9</v>
          </cell>
          <cell r="F6">
            <v>6235.7</v>
          </cell>
          <cell r="G6">
            <v>143.47</v>
          </cell>
          <cell r="H6">
            <v>19273.07</v>
          </cell>
          <cell r="I6">
            <v>927</v>
          </cell>
          <cell r="J6">
            <v>147.49</v>
          </cell>
          <cell r="K6">
            <v>519.64</v>
          </cell>
          <cell r="L6">
            <v>11.96</v>
          </cell>
          <cell r="M6">
            <v>1606.0900000000001</v>
          </cell>
          <cell r="O6">
            <v>767</v>
          </cell>
        </row>
        <row r="7">
          <cell r="C7" t="str">
            <v>A4</v>
          </cell>
          <cell r="D7">
            <v>12168</v>
          </cell>
          <cell r="E7">
            <v>1769.9</v>
          </cell>
          <cell r="F7">
            <v>6235.7</v>
          </cell>
          <cell r="G7">
            <v>151.30000000000001</v>
          </cell>
          <cell r="H7">
            <v>20324.899999999998</v>
          </cell>
          <cell r="I7">
            <v>1014</v>
          </cell>
          <cell r="J7">
            <v>147.49</v>
          </cell>
          <cell r="K7">
            <v>519.64</v>
          </cell>
          <cell r="L7">
            <v>12.61</v>
          </cell>
          <cell r="M7">
            <v>1693.74</v>
          </cell>
          <cell r="O7">
            <v>767</v>
          </cell>
        </row>
        <row r="8">
          <cell r="C8" t="str">
            <v>A5</v>
          </cell>
          <cell r="D8">
            <v>13224</v>
          </cell>
          <cell r="E8">
            <v>1769.9</v>
          </cell>
          <cell r="F8">
            <v>6235.7</v>
          </cell>
          <cell r="G8">
            <v>159.22</v>
          </cell>
          <cell r="H8">
            <v>21388.82</v>
          </cell>
          <cell r="I8">
            <v>1102</v>
          </cell>
          <cell r="J8">
            <v>147.49</v>
          </cell>
          <cell r="K8">
            <v>519.64</v>
          </cell>
          <cell r="L8">
            <v>13.27</v>
          </cell>
          <cell r="M8">
            <v>1782.4</v>
          </cell>
          <cell r="O8">
            <v>767</v>
          </cell>
        </row>
        <row r="9">
          <cell r="C9" t="str">
            <v>A6</v>
          </cell>
          <cell r="D9">
            <v>14280</v>
          </cell>
          <cell r="E9">
            <v>1769.9</v>
          </cell>
          <cell r="F9">
            <v>6235.7</v>
          </cell>
          <cell r="G9">
            <v>167.14</v>
          </cell>
          <cell r="H9">
            <v>22452.739999999998</v>
          </cell>
          <cell r="I9">
            <v>1190</v>
          </cell>
          <cell r="J9">
            <v>147.49</v>
          </cell>
          <cell r="K9">
            <v>519.64</v>
          </cell>
          <cell r="L9">
            <v>13.93</v>
          </cell>
          <cell r="M9">
            <v>1871.0600000000002</v>
          </cell>
          <cell r="O9">
            <v>767</v>
          </cell>
        </row>
        <row r="10">
          <cell r="C10" t="str">
            <v>A7</v>
          </cell>
          <cell r="D10">
            <v>15708</v>
          </cell>
          <cell r="E10">
            <v>1769.9</v>
          </cell>
          <cell r="F10">
            <v>6235.7</v>
          </cell>
          <cell r="G10">
            <v>177.85</v>
          </cell>
          <cell r="H10">
            <v>23891.45</v>
          </cell>
          <cell r="I10">
            <v>1309</v>
          </cell>
          <cell r="J10">
            <v>147.49</v>
          </cell>
          <cell r="K10">
            <v>519.64</v>
          </cell>
          <cell r="L10">
            <v>14.82</v>
          </cell>
          <cell r="M10">
            <v>1990.95</v>
          </cell>
          <cell r="O10">
            <v>767</v>
          </cell>
        </row>
        <row r="11">
          <cell r="C11" t="str">
            <v>B1</v>
          </cell>
          <cell r="D11">
            <v>11208</v>
          </cell>
          <cell r="E11">
            <v>2151.56</v>
          </cell>
          <cell r="F11">
            <v>6317.82</v>
          </cell>
          <cell r="G11">
            <v>147.58000000000001</v>
          </cell>
          <cell r="H11">
            <v>19824.96</v>
          </cell>
          <cell r="I11">
            <v>934</v>
          </cell>
          <cell r="J11">
            <v>179.3</v>
          </cell>
          <cell r="K11">
            <v>526.49</v>
          </cell>
          <cell r="L11">
            <v>12.3</v>
          </cell>
          <cell r="M11">
            <v>1652.09</v>
          </cell>
          <cell r="O11">
            <v>846</v>
          </cell>
        </row>
        <row r="12">
          <cell r="C12" t="str">
            <v>B2</v>
          </cell>
          <cell r="D12">
            <v>11820</v>
          </cell>
          <cell r="E12">
            <v>2151.56</v>
          </cell>
          <cell r="F12">
            <v>6317.82</v>
          </cell>
          <cell r="G12">
            <v>152.16999999999999</v>
          </cell>
          <cell r="H12">
            <v>20441.549999999996</v>
          </cell>
          <cell r="I12">
            <v>985</v>
          </cell>
          <cell r="J12">
            <v>179.3</v>
          </cell>
          <cell r="K12">
            <v>526.49</v>
          </cell>
          <cell r="L12">
            <v>12.68</v>
          </cell>
          <cell r="M12">
            <v>1703.47</v>
          </cell>
          <cell r="O12">
            <v>846</v>
          </cell>
        </row>
        <row r="13">
          <cell r="C13" t="str">
            <v>B3</v>
          </cell>
          <cell r="D13">
            <v>12672</v>
          </cell>
          <cell r="E13">
            <v>2151.56</v>
          </cell>
          <cell r="F13">
            <v>6317.82</v>
          </cell>
          <cell r="G13">
            <v>158.56</v>
          </cell>
          <cell r="H13">
            <v>21299.94</v>
          </cell>
          <cell r="I13">
            <v>1056</v>
          </cell>
          <cell r="J13">
            <v>179.3</v>
          </cell>
          <cell r="K13">
            <v>526.49</v>
          </cell>
          <cell r="L13">
            <v>13.21</v>
          </cell>
          <cell r="M13">
            <v>1775</v>
          </cell>
          <cell r="O13">
            <v>846</v>
          </cell>
        </row>
        <row r="14">
          <cell r="C14" t="str">
            <v>B4</v>
          </cell>
          <cell r="D14">
            <v>13872</v>
          </cell>
          <cell r="E14">
            <v>2151.56</v>
          </cell>
          <cell r="F14">
            <v>6317.82</v>
          </cell>
          <cell r="G14">
            <v>167.56</v>
          </cell>
          <cell r="H14">
            <v>22508.94</v>
          </cell>
          <cell r="I14">
            <v>1156</v>
          </cell>
          <cell r="J14">
            <v>179.3</v>
          </cell>
          <cell r="K14">
            <v>526.49</v>
          </cell>
          <cell r="L14">
            <v>13.96</v>
          </cell>
          <cell r="M14">
            <v>1875.75</v>
          </cell>
          <cell r="O14">
            <v>846</v>
          </cell>
        </row>
        <row r="15">
          <cell r="C15" t="str">
            <v>B5</v>
          </cell>
          <cell r="D15">
            <v>15084</v>
          </cell>
          <cell r="E15">
            <v>2151.56</v>
          </cell>
          <cell r="F15">
            <v>6317.82</v>
          </cell>
          <cell r="G15">
            <v>176.65</v>
          </cell>
          <cell r="H15">
            <v>23730.030000000002</v>
          </cell>
          <cell r="I15">
            <v>1257</v>
          </cell>
          <cell r="J15">
            <v>179.3</v>
          </cell>
          <cell r="K15">
            <v>526.49</v>
          </cell>
          <cell r="L15">
            <v>14.72</v>
          </cell>
          <cell r="M15">
            <v>1977.51</v>
          </cell>
          <cell r="O15">
            <v>846</v>
          </cell>
        </row>
        <row r="16">
          <cell r="C16" t="str">
            <v>B6</v>
          </cell>
          <cell r="D16">
            <v>16296</v>
          </cell>
          <cell r="E16">
            <v>2151.56</v>
          </cell>
          <cell r="F16">
            <v>6317.82</v>
          </cell>
          <cell r="G16">
            <v>185.74</v>
          </cell>
          <cell r="H16">
            <v>24951.120000000003</v>
          </cell>
          <cell r="I16">
            <v>1358</v>
          </cell>
          <cell r="J16">
            <v>179.3</v>
          </cell>
          <cell r="K16">
            <v>526.49</v>
          </cell>
          <cell r="L16">
            <v>15.48</v>
          </cell>
          <cell r="M16">
            <v>2079.27</v>
          </cell>
          <cell r="O16">
            <v>846</v>
          </cell>
        </row>
        <row r="17">
          <cell r="C17" t="str">
            <v>B7</v>
          </cell>
          <cell r="D17">
            <v>17580</v>
          </cell>
          <cell r="E17">
            <v>2151.56</v>
          </cell>
          <cell r="F17">
            <v>6317.82</v>
          </cell>
          <cell r="G17">
            <v>195.37</v>
          </cell>
          <cell r="H17">
            <v>26244.75</v>
          </cell>
          <cell r="I17">
            <v>1465</v>
          </cell>
          <cell r="J17">
            <v>179.3</v>
          </cell>
          <cell r="K17">
            <v>526.49</v>
          </cell>
          <cell r="L17">
            <v>16.28</v>
          </cell>
          <cell r="M17">
            <v>2187.0700000000002</v>
          </cell>
          <cell r="O17">
            <v>846</v>
          </cell>
        </row>
        <row r="18">
          <cell r="C18" t="str">
            <v>C1</v>
          </cell>
          <cell r="D18">
            <v>12288</v>
          </cell>
          <cell r="E18">
            <v>2323.54</v>
          </cell>
          <cell r="F18">
            <v>6371.01</v>
          </cell>
          <cell r="G18">
            <v>157.37</v>
          </cell>
          <cell r="H18">
            <v>21139.920000000002</v>
          </cell>
          <cell r="I18">
            <v>1024</v>
          </cell>
          <cell r="J18">
            <v>193.63</v>
          </cell>
          <cell r="K18">
            <v>530.91999999999996</v>
          </cell>
          <cell r="L18">
            <v>13.11</v>
          </cell>
          <cell r="M18">
            <v>1761.66</v>
          </cell>
          <cell r="O18">
            <v>999</v>
          </cell>
        </row>
        <row r="19">
          <cell r="C19" t="str">
            <v>C2</v>
          </cell>
          <cell r="D19">
            <v>12972</v>
          </cell>
          <cell r="E19">
            <v>2323.54</v>
          </cell>
          <cell r="F19">
            <v>6371.01</v>
          </cell>
          <cell r="G19">
            <v>162.5</v>
          </cell>
          <cell r="H19">
            <v>21829.050000000003</v>
          </cell>
          <cell r="I19">
            <v>1081</v>
          </cell>
          <cell r="J19">
            <v>193.63</v>
          </cell>
          <cell r="K19">
            <v>530.91999999999996</v>
          </cell>
          <cell r="L19">
            <v>13.54</v>
          </cell>
          <cell r="M19">
            <v>1819.0900000000001</v>
          </cell>
          <cell r="O19">
            <v>999</v>
          </cell>
        </row>
        <row r="20">
          <cell r="C20" t="str">
            <v>C3</v>
          </cell>
          <cell r="D20">
            <v>13908</v>
          </cell>
          <cell r="E20">
            <v>2323.54</v>
          </cell>
          <cell r="F20">
            <v>6371.01</v>
          </cell>
          <cell r="G20">
            <v>169.52</v>
          </cell>
          <cell r="H20">
            <v>22772.070000000003</v>
          </cell>
          <cell r="I20">
            <v>1159</v>
          </cell>
          <cell r="J20">
            <v>193.63</v>
          </cell>
          <cell r="K20">
            <v>530.91999999999996</v>
          </cell>
          <cell r="L20">
            <v>14.13</v>
          </cell>
          <cell r="M20">
            <v>1897.6800000000003</v>
          </cell>
          <cell r="O20">
            <v>999</v>
          </cell>
        </row>
        <row r="21">
          <cell r="C21" t="str">
            <v>C4</v>
          </cell>
          <cell r="D21">
            <v>15240</v>
          </cell>
          <cell r="E21">
            <v>2323.54</v>
          </cell>
          <cell r="F21">
            <v>6371.01</v>
          </cell>
          <cell r="G21">
            <v>179.51</v>
          </cell>
          <cell r="H21">
            <v>24114.06</v>
          </cell>
          <cell r="I21">
            <v>1270</v>
          </cell>
          <cell r="J21">
            <v>193.63</v>
          </cell>
          <cell r="K21">
            <v>530.91999999999996</v>
          </cell>
          <cell r="L21">
            <v>14.96</v>
          </cell>
          <cell r="M21">
            <v>2009.5100000000002</v>
          </cell>
          <cell r="O21">
            <v>999</v>
          </cell>
        </row>
        <row r="22">
          <cell r="C22" t="str">
            <v>C5</v>
          </cell>
          <cell r="D22">
            <v>16560</v>
          </cell>
          <cell r="E22">
            <v>2323.54</v>
          </cell>
          <cell r="F22">
            <v>6371.01</v>
          </cell>
          <cell r="G22">
            <v>189.41</v>
          </cell>
          <cell r="H22">
            <v>25443.960000000003</v>
          </cell>
          <cell r="I22">
            <v>1380</v>
          </cell>
          <cell r="J22">
            <v>193.63</v>
          </cell>
          <cell r="K22">
            <v>530.91999999999996</v>
          </cell>
          <cell r="L22">
            <v>15.78</v>
          </cell>
          <cell r="M22">
            <v>2120.3300000000004</v>
          </cell>
          <cell r="O22">
            <v>999</v>
          </cell>
        </row>
        <row r="23">
          <cell r="C23" t="str">
            <v>C6</v>
          </cell>
          <cell r="D23">
            <v>17904</v>
          </cell>
          <cell r="E23">
            <v>2323.54</v>
          </cell>
          <cell r="F23">
            <v>6371.01</v>
          </cell>
          <cell r="G23">
            <v>199.49</v>
          </cell>
          <cell r="H23">
            <v>26798.040000000005</v>
          </cell>
          <cell r="I23">
            <v>1492</v>
          </cell>
          <cell r="J23">
            <v>193.63</v>
          </cell>
          <cell r="K23">
            <v>530.91999999999996</v>
          </cell>
          <cell r="L23">
            <v>16.62</v>
          </cell>
          <cell r="M23">
            <v>2233.17</v>
          </cell>
          <cell r="O23">
            <v>999</v>
          </cell>
        </row>
        <row r="24">
          <cell r="C24" t="str">
            <v>C7</v>
          </cell>
          <cell r="D24">
            <v>19224</v>
          </cell>
          <cell r="E24">
            <v>2323.54</v>
          </cell>
          <cell r="F24">
            <v>6371.01</v>
          </cell>
          <cell r="G24">
            <v>209.39</v>
          </cell>
          <cell r="H24">
            <v>28127.940000000002</v>
          </cell>
          <cell r="I24">
            <v>1602</v>
          </cell>
          <cell r="J24">
            <v>193.63</v>
          </cell>
          <cell r="K24">
            <v>530.91999999999996</v>
          </cell>
          <cell r="L24">
            <v>17.45</v>
          </cell>
          <cell r="M24">
            <v>2344</v>
          </cell>
          <cell r="O24">
            <v>999</v>
          </cell>
        </row>
        <row r="25">
          <cell r="C25" t="str">
            <v>D1</v>
          </cell>
          <cell r="D25">
            <v>15924</v>
          </cell>
          <cell r="E25">
            <v>3213.39</v>
          </cell>
          <cell r="F25">
            <v>6545.06</v>
          </cell>
          <cell r="G25">
            <v>192.62</v>
          </cell>
          <cell r="H25">
            <v>25875.07</v>
          </cell>
          <cell r="I25">
            <v>1327</v>
          </cell>
          <cell r="J25">
            <v>267.77999999999997</v>
          </cell>
          <cell r="K25">
            <v>545.41999999999996</v>
          </cell>
          <cell r="L25">
            <v>16.05</v>
          </cell>
          <cell r="M25">
            <v>2156.25</v>
          </cell>
          <cell r="O25">
            <v>1312</v>
          </cell>
        </row>
        <row r="26">
          <cell r="C26" t="str">
            <v>D2</v>
          </cell>
          <cell r="D26">
            <v>16800</v>
          </cell>
          <cell r="E26">
            <v>3213.39</v>
          </cell>
          <cell r="F26">
            <v>6545.06</v>
          </cell>
          <cell r="G26">
            <v>199.19</v>
          </cell>
          <cell r="H26">
            <v>26757.64</v>
          </cell>
          <cell r="I26">
            <v>1400</v>
          </cell>
          <cell r="J26">
            <v>267.77999999999997</v>
          </cell>
          <cell r="K26">
            <v>545.41999999999996</v>
          </cell>
          <cell r="L26">
            <v>16.600000000000001</v>
          </cell>
          <cell r="M26">
            <v>2229.7999999999997</v>
          </cell>
          <cell r="O26">
            <v>1312</v>
          </cell>
        </row>
        <row r="27">
          <cell r="C27" t="str">
            <v>D3</v>
          </cell>
          <cell r="D27">
            <v>18024</v>
          </cell>
          <cell r="E27">
            <v>3213.39</v>
          </cell>
          <cell r="F27">
            <v>6545.06</v>
          </cell>
          <cell r="G27">
            <v>208.37</v>
          </cell>
          <cell r="H27">
            <v>27990.82</v>
          </cell>
          <cell r="I27">
            <v>1502</v>
          </cell>
          <cell r="J27">
            <v>267.77999999999997</v>
          </cell>
          <cell r="K27">
            <v>545.41999999999996</v>
          </cell>
          <cell r="L27">
            <v>17.36</v>
          </cell>
          <cell r="M27">
            <v>2332.56</v>
          </cell>
          <cell r="O27">
            <v>1312</v>
          </cell>
        </row>
        <row r="28">
          <cell r="C28" t="str">
            <v>D4</v>
          </cell>
          <cell r="D28">
            <v>19788</v>
          </cell>
          <cell r="E28">
            <v>3213.39</v>
          </cell>
          <cell r="F28">
            <v>6545.06</v>
          </cell>
          <cell r="G28">
            <v>221.6</v>
          </cell>
          <cell r="H28">
            <v>29768.05</v>
          </cell>
          <cell r="I28">
            <v>1649</v>
          </cell>
          <cell r="J28">
            <v>267.77999999999997</v>
          </cell>
          <cell r="K28">
            <v>545.41999999999996</v>
          </cell>
          <cell r="L28">
            <v>18.47</v>
          </cell>
          <cell r="M28">
            <v>2480.6699999999996</v>
          </cell>
          <cell r="O28">
            <v>1312</v>
          </cell>
        </row>
        <row r="29">
          <cell r="C29" t="str">
            <v>D5</v>
          </cell>
          <cell r="D29">
            <v>21540</v>
          </cell>
          <cell r="E29">
            <v>3213.39</v>
          </cell>
          <cell r="F29">
            <v>6545.06</v>
          </cell>
          <cell r="G29">
            <v>234.74</v>
          </cell>
          <cell r="H29">
            <v>31533.190000000002</v>
          </cell>
          <cell r="I29">
            <v>1795</v>
          </cell>
          <cell r="J29">
            <v>267.77999999999997</v>
          </cell>
          <cell r="K29">
            <v>545.41999999999996</v>
          </cell>
          <cell r="L29">
            <v>19.559999999999999</v>
          </cell>
          <cell r="M29">
            <v>2627.7599999999998</v>
          </cell>
          <cell r="O29">
            <v>1312</v>
          </cell>
        </row>
        <row r="30">
          <cell r="C30" t="str">
            <v>D6</v>
          </cell>
          <cell r="D30">
            <v>23304</v>
          </cell>
          <cell r="E30">
            <v>3213.39</v>
          </cell>
          <cell r="F30">
            <v>6545.06</v>
          </cell>
          <cell r="G30">
            <v>247.97</v>
          </cell>
          <cell r="H30">
            <v>33310.42</v>
          </cell>
          <cell r="I30">
            <v>1942</v>
          </cell>
          <cell r="J30">
            <v>267.77999999999997</v>
          </cell>
          <cell r="K30">
            <v>545.41999999999996</v>
          </cell>
          <cell r="L30">
            <v>20.66</v>
          </cell>
          <cell r="M30">
            <v>2775.8599999999997</v>
          </cell>
          <cell r="O30">
            <v>1312</v>
          </cell>
        </row>
        <row r="31">
          <cell r="C31" t="str">
            <v>D7</v>
          </cell>
          <cell r="D31">
            <v>25056</v>
          </cell>
          <cell r="E31">
            <v>3213.39</v>
          </cell>
          <cell r="F31">
            <v>6545.06</v>
          </cell>
          <cell r="G31">
            <v>261.11</v>
          </cell>
          <cell r="H31">
            <v>35075.56</v>
          </cell>
          <cell r="I31">
            <v>2088</v>
          </cell>
          <cell r="J31">
            <v>267.77999999999997</v>
          </cell>
          <cell r="K31">
            <v>545.41999999999996</v>
          </cell>
          <cell r="L31">
            <v>21.76</v>
          </cell>
          <cell r="M31">
            <v>2922.96</v>
          </cell>
          <cell r="O31">
            <v>1312</v>
          </cell>
        </row>
        <row r="32">
          <cell r="C32" t="str">
            <v>BE1</v>
          </cell>
          <cell r="D32">
            <v>9864</v>
          </cell>
          <cell r="E32">
            <v>1769.9</v>
          </cell>
          <cell r="F32">
            <v>6235.7</v>
          </cell>
          <cell r="G32">
            <v>134.02000000000001</v>
          </cell>
          <cell r="H32">
            <v>18003.62</v>
          </cell>
          <cell r="I32">
            <v>822</v>
          </cell>
          <cell r="J32">
            <v>147.49</v>
          </cell>
          <cell r="K32">
            <v>519.64</v>
          </cell>
          <cell r="L32">
            <v>11.17</v>
          </cell>
          <cell r="M32">
            <v>1500.3000000000002</v>
          </cell>
          <cell r="O32">
            <v>767</v>
          </cell>
        </row>
        <row r="33">
          <cell r="C33" t="str">
            <v>BE2</v>
          </cell>
          <cell r="D33">
            <v>10392</v>
          </cell>
          <cell r="E33">
            <v>1769.9</v>
          </cell>
          <cell r="F33">
            <v>6235.7</v>
          </cell>
          <cell r="G33">
            <v>137.97999999999999</v>
          </cell>
          <cell r="H33">
            <v>18535.579999999998</v>
          </cell>
          <cell r="I33">
            <v>866</v>
          </cell>
          <cell r="J33">
            <v>147.49</v>
          </cell>
          <cell r="K33">
            <v>519.64</v>
          </cell>
          <cell r="L33">
            <v>11.5</v>
          </cell>
          <cell r="M33">
            <v>1544.63</v>
          </cell>
          <cell r="O33">
            <v>767</v>
          </cell>
        </row>
        <row r="34">
          <cell r="C34" t="str">
            <v>BE3</v>
          </cell>
          <cell r="D34">
            <v>11124</v>
          </cell>
          <cell r="E34">
            <v>1769.9</v>
          </cell>
          <cell r="F34">
            <v>6235.7</v>
          </cell>
          <cell r="G34">
            <v>143.47</v>
          </cell>
          <cell r="H34">
            <v>19273.07</v>
          </cell>
          <cell r="I34">
            <v>927</v>
          </cell>
          <cell r="J34">
            <v>147.49</v>
          </cell>
          <cell r="K34">
            <v>519.64</v>
          </cell>
          <cell r="L34">
            <v>11.96</v>
          </cell>
          <cell r="M34">
            <v>1606.0900000000001</v>
          </cell>
          <cell r="O34">
            <v>767</v>
          </cell>
        </row>
        <row r="35">
          <cell r="C35" t="str">
            <v>BE4</v>
          </cell>
          <cell r="D35">
            <v>12168</v>
          </cell>
          <cell r="E35">
            <v>1769.9</v>
          </cell>
          <cell r="F35">
            <v>6235.7</v>
          </cell>
          <cell r="G35">
            <v>151.30000000000001</v>
          </cell>
          <cell r="H35">
            <v>20324.899999999998</v>
          </cell>
          <cell r="I35">
            <v>1014</v>
          </cell>
          <cell r="J35">
            <v>147.49</v>
          </cell>
          <cell r="K35">
            <v>519.64</v>
          </cell>
          <cell r="L35">
            <v>12.61</v>
          </cell>
          <cell r="M35">
            <v>1693.74</v>
          </cell>
          <cell r="O35">
            <v>767</v>
          </cell>
        </row>
        <row r="36">
          <cell r="C36" t="str">
            <v>BE5</v>
          </cell>
          <cell r="D36">
            <v>13224</v>
          </cell>
          <cell r="E36">
            <v>1769.9</v>
          </cell>
          <cell r="F36">
            <v>6235.7</v>
          </cell>
          <cell r="G36">
            <v>159.22</v>
          </cell>
          <cell r="H36">
            <v>21388.82</v>
          </cell>
          <cell r="I36">
            <v>1102</v>
          </cell>
          <cell r="J36">
            <v>147.49</v>
          </cell>
          <cell r="K36">
            <v>519.64</v>
          </cell>
          <cell r="L36">
            <v>13.27</v>
          </cell>
          <cell r="M36">
            <v>1782.4</v>
          </cell>
          <cell r="O36">
            <v>767</v>
          </cell>
        </row>
        <row r="37">
          <cell r="C37" t="str">
            <v>BE6</v>
          </cell>
          <cell r="D37">
            <v>14280</v>
          </cell>
          <cell r="E37">
            <v>1769.9</v>
          </cell>
          <cell r="F37">
            <v>6235.7</v>
          </cell>
          <cell r="G37">
            <v>167.14</v>
          </cell>
          <cell r="H37">
            <v>22452.739999999998</v>
          </cell>
          <cell r="I37">
            <v>1190</v>
          </cell>
          <cell r="J37">
            <v>147.49</v>
          </cell>
          <cell r="K37">
            <v>519.64</v>
          </cell>
          <cell r="L37">
            <v>13.93</v>
          </cell>
          <cell r="M37">
            <v>1871.0600000000002</v>
          </cell>
          <cell r="O37">
            <v>767</v>
          </cell>
        </row>
        <row r="38">
          <cell r="C38" t="str">
            <v>BE7</v>
          </cell>
          <cell r="D38">
            <v>15708</v>
          </cell>
          <cell r="E38">
            <v>1769.9</v>
          </cell>
          <cell r="F38">
            <v>6235.7</v>
          </cell>
          <cell r="G38">
            <v>177.85</v>
          </cell>
          <cell r="H38">
            <v>23891.45</v>
          </cell>
          <cell r="I38">
            <v>1309</v>
          </cell>
          <cell r="J38">
            <v>147.49</v>
          </cell>
          <cell r="K38">
            <v>519.64</v>
          </cell>
          <cell r="L38">
            <v>14.82</v>
          </cell>
          <cell r="M38">
            <v>1990.95</v>
          </cell>
          <cell r="O38">
            <v>767</v>
          </cell>
        </row>
        <row r="39">
          <cell r="C39" t="str">
            <v>CE1</v>
          </cell>
          <cell r="D39">
            <v>14100</v>
          </cell>
          <cell r="E39">
            <v>2764.59</v>
          </cell>
          <cell r="F39">
            <v>6445.9</v>
          </cell>
          <cell r="G39">
            <v>174.83</v>
          </cell>
          <cell r="H39">
            <v>23485.32</v>
          </cell>
          <cell r="I39">
            <v>1175</v>
          </cell>
          <cell r="J39">
            <v>230.38</v>
          </cell>
          <cell r="K39">
            <v>537.16</v>
          </cell>
          <cell r="L39">
            <v>14.57</v>
          </cell>
          <cell r="M39">
            <v>1957.11</v>
          </cell>
          <cell r="O39">
            <v>1141</v>
          </cell>
        </row>
        <row r="40">
          <cell r="C40" t="str">
            <v>CE2</v>
          </cell>
          <cell r="D40">
            <v>14892</v>
          </cell>
          <cell r="E40">
            <v>2764.59</v>
          </cell>
          <cell r="F40">
            <v>6445.9</v>
          </cell>
          <cell r="G40">
            <v>180.77</v>
          </cell>
          <cell r="H40">
            <v>24283.26</v>
          </cell>
          <cell r="I40">
            <v>1241</v>
          </cell>
          <cell r="J40">
            <v>230.38</v>
          </cell>
          <cell r="K40">
            <v>537.16</v>
          </cell>
          <cell r="L40">
            <v>15.06</v>
          </cell>
          <cell r="M40">
            <v>2023.6</v>
          </cell>
          <cell r="O40">
            <v>1141</v>
          </cell>
        </row>
        <row r="41">
          <cell r="C41" t="str">
            <v>CE3</v>
          </cell>
          <cell r="D41">
            <v>15948</v>
          </cell>
          <cell r="E41">
            <v>2764.59</v>
          </cell>
          <cell r="F41">
            <v>6445.9</v>
          </cell>
          <cell r="G41">
            <v>188.69</v>
          </cell>
          <cell r="H41">
            <v>25347.179999999997</v>
          </cell>
          <cell r="I41">
            <v>1329</v>
          </cell>
          <cell r="J41">
            <v>230.38</v>
          </cell>
          <cell r="K41">
            <v>537.16</v>
          </cell>
          <cell r="L41">
            <v>15.72</v>
          </cell>
          <cell r="M41">
            <v>2112.2599999999998</v>
          </cell>
          <cell r="O41">
            <v>1141</v>
          </cell>
        </row>
        <row r="42">
          <cell r="C42" t="str">
            <v>CE4</v>
          </cell>
          <cell r="D42">
            <v>17508</v>
          </cell>
          <cell r="E42">
            <v>2764.59</v>
          </cell>
          <cell r="F42">
            <v>6445.9</v>
          </cell>
          <cell r="G42">
            <v>200.39</v>
          </cell>
          <cell r="H42">
            <v>26918.879999999997</v>
          </cell>
          <cell r="I42">
            <v>1459</v>
          </cell>
          <cell r="J42">
            <v>230.38</v>
          </cell>
          <cell r="K42">
            <v>537.16</v>
          </cell>
          <cell r="L42">
            <v>16.7</v>
          </cell>
          <cell r="M42">
            <v>2243.2399999999998</v>
          </cell>
          <cell r="O42">
            <v>1141</v>
          </cell>
        </row>
        <row r="43">
          <cell r="C43" t="str">
            <v>CE5</v>
          </cell>
          <cell r="D43">
            <v>19056</v>
          </cell>
          <cell r="E43">
            <v>2764.59</v>
          </cell>
          <cell r="F43">
            <v>6445.9</v>
          </cell>
          <cell r="G43">
            <v>212</v>
          </cell>
          <cell r="H43">
            <v>28478.489999999998</v>
          </cell>
          <cell r="I43">
            <v>1588</v>
          </cell>
          <cell r="J43">
            <v>230.38</v>
          </cell>
          <cell r="K43">
            <v>537.16</v>
          </cell>
          <cell r="L43">
            <v>17.670000000000002</v>
          </cell>
          <cell r="M43">
            <v>2373.21</v>
          </cell>
          <cell r="O43">
            <v>1141</v>
          </cell>
        </row>
        <row r="44">
          <cell r="C44" t="str">
            <v>CE6</v>
          </cell>
          <cell r="D44">
            <v>20592</v>
          </cell>
          <cell r="E44">
            <v>2764.59</v>
          </cell>
          <cell r="F44">
            <v>6445.9</v>
          </cell>
          <cell r="G44">
            <v>223.52</v>
          </cell>
          <cell r="H44">
            <v>30026.01</v>
          </cell>
          <cell r="I44">
            <v>1716</v>
          </cell>
          <cell r="J44">
            <v>230.38</v>
          </cell>
          <cell r="K44">
            <v>537.16</v>
          </cell>
          <cell r="L44">
            <v>18.63</v>
          </cell>
          <cell r="M44">
            <v>2502.17</v>
          </cell>
          <cell r="O44">
            <v>1141</v>
          </cell>
        </row>
        <row r="45">
          <cell r="C45" t="str">
            <v>CE7</v>
          </cell>
          <cell r="D45">
            <v>22140</v>
          </cell>
          <cell r="E45">
            <v>2764.59</v>
          </cell>
          <cell r="F45">
            <v>6445.9</v>
          </cell>
          <cell r="G45">
            <v>235.13</v>
          </cell>
          <cell r="H45">
            <v>31585.62</v>
          </cell>
          <cell r="I45">
            <v>1845</v>
          </cell>
          <cell r="J45">
            <v>230.38</v>
          </cell>
          <cell r="K45">
            <v>537.16</v>
          </cell>
          <cell r="L45">
            <v>19.59</v>
          </cell>
          <cell r="M45">
            <v>2632.13</v>
          </cell>
          <cell r="O45">
            <v>1141</v>
          </cell>
        </row>
        <row r="46">
          <cell r="C46" t="str">
            <v>NL1</v>
          </cell>
          <cell r="D46">
            <v>13896</v>
          </cell>
          <cell r="E46">
            <v>2943</v>
          </cell>
          <cell r="F46">
            <v>6364.9</v>
          </cell>
          <cell r="G46">
            <v>174.03</v>
          </cell>
          <cell r="H46">
            <v>23377.93</v>
          </cell>
          <cell r="I46">
            <v>1158</v>
          </cell>
          <cell r="J46">
            <v>245.25</v>
          </cell>
          <cell r="K46">
            <v>530.41</v>
          </cell>
          <cell r="L46">
            <v>14.5</v>
          </cell>
          <cell r="M46">
            <v>1948.1599999999999</v>
          </cell>
          <cell r="O46">
            <v>1154</v>
          </cell>
        </row>
        <row r="47">
          <cell r="C47" t="str">
            <v>NL2</v>
          </cell>
          <cell r="D47">
            <v>14532</v>
          </cell>
          <cell r="E47">
            <v>2943</v>
          </cell>
          <cell r="F47">
            <v>6364.9</v>
          </cell>
          <cell r="G47">
            <v>178.8</v>
          </cell>
          <cell r="H47">
            <v>24018.7</v>
          </cell>
          <cell r="I47">
            <v>1211</v>
          </cell>
          <cell r="J47">
            <v>245.25</v>
          </cell>
          <cell r="K47">
            <v>530.41</v>
          </cell>
          <cell r="L47">
            <v>14.9</v>
          </cell>
          <cell r="M47">
            <v>2001.56</v>
          </cell>
          <cell r="O47">
            <v>1154</v>
          </cell>
        </row>
        <row r="48">
          <cell r="C48" t="str">
            <v>NL3</v>
          </cell>
          <cell r="D48">
            <v>15852</v>
          </cell>
          <cell r="E48">
            <v>2943</v>
          </cell>
          <cell r="F48">
            <v>6364.9</v>
          </cell>
          <cell r="G48">
            <v>188.7</v>
          </cell>
          <cell r="H48">
            <v>25348.600000000002</v>
          </cell>
          <cell r="I48">
            <v>1321</v>
          </cell>
          <cell r="J48">
            <v>245.25</v>
          </cell>
          <cell r="K48">
            <v>530.41</v>
          </cell>
          <cell r="L48">
            <v>15.73</v>
          </cell>
          <cell r="M48">
            <v>2112.39</v>
          </cell>
          <cell r="O48">
            <v>1154</v>
          </cell>
        </row>
        <row r="49">
          <cell r="C49" t="str">
            <v>NL4</v>
          </cell>
          <cell r="D49">
            <v>18096</v>
          </cell>
          <cell r="E49">
            <v>2943</v>
          </cell>
          <cell r="F49">
            <v>6364.9</v>
          </cell>
          <cell r="G49">
            <v>205.53</v>
          </cell>
          <cell r="H49">
            <v>27609.43</v>
          </cell>
          <cell r="I49">
            <v>1508</v>
          </cell>
          <cell r="J49">
            <v>245.25</v>
          </cell>
          <cell r="K49">
            <v>530.41</v>
          </cell>
          <cell r="L49">
            <v>17.13</v>
          </cell>
          <cell r="M49">
            <v>2300.79</v>
          </cell>
          <cell r="O49">
            <v>1154</v>
          </cell>
        </row>
        <row r="50">
          <cell r="C50" t="str">
            <v>NL5</v>
          </cell>
          <cell r="D50">
            <v>20328</v>
          </cell>
          <cell r="E50">
            <v>2943</v>
          </cell>
          <cell r="F50">
            <v>6364.9</v>
          </cell>
          <cell r="G50">
            <v>222.27</v>
          </cell>
          <cell r="H50">
            <v>29858.170000000002</v>
          </cell>
          <cell r="I50">
            <v>1694</v>
          </cell>
          <cell r="J50">
            <v>245.25</v>
          </cell>
          <cell r="K50">
            <v>530.41</v>
          </cell>
          <cell r="L50">
            <v>18.52</v>
          </cell>
          <cell r="M50">
            <v>2488.1799999999998</v>
          </cell>
          <cell r="O50">
            <v>1154</v>
          </cell>
        </row>
        <row r="51">
          <cell r="C51" t="str">
            <v>NL6</v>
          </cell>
          <cell r="D51">
            <v>22572</v>
          </cell>
          <cell r="E51">
            <v>2943</v>
          </cell>
          <cell r="F51">
            <v>6364.9</v>
          </cell>
          <cell r="G51">
            <v>239.1</v>
          </cell>
          <cell r="H51">
            <v>32119</v>
          </cell>
          <cell r="I51">
            <v>1881</v>
          </cell>
          <cell r="J51">
            <v>245.25</v>
          </cell>
          <cell r="K51">
            <v>530.41</v>
          </cell>
          <cell r="L51">
            <v>19.93</v>
          </cell>
          <cell r="M51">
            <v>2676.5899999999997</v>
          </cell>
          <cell r="O51">
            <v>1154</v>
          </cell>
        </row>
        <row r="52">
          <cell r="C52" t="str">
            <v>NL7</v>
          </cell>
          <cell r="D52">
            <v>24804</v>
          </cell>
          <cell r="E52">
            <v>2943</v>
          </cell>
          <cell r="F52">
            <v>6364.9</v>
          </cell>
          <cell r="G52">
            <v>255.84</v>
          </cell>
          <cell r="H52">
            <v>34367.74</v>
          </cell>
          <cell r="I52">
            <v>2067</v>
          </cell>
          <cell r="J52">
            <v>245.25</v>
          </cell>
          <cell r="K52">
            <v>530.41</v>
          </cell>
          <cell r="L52">
            <v>21.32</v>
          </cell>
          <cell r="M52">
            <v>2863.98</v>
          </cell>
          <cell r="O52">
            <v>1154</v>
          </cell>
        </row>
        <row r="53">
          <cell r="C53" t="str">
            <v>L1</v>
          </cell>
          <cell r="D53">
            <v>15228</v>
          </cell>
          <cell r="E53">
            <v>2943.8</v>
          </cell>
          <cell r="F53">
            <v>6438.31</v>
          </cell>
          <cell r="G53">
            <v>184.58</v>
          </cell>
          <cell r="H53">
            <v>24794.690000000002</v>
          </cell>
          <cell r="I53">
            <v>1269</v>
          </cell>
          <cell r="J53">
            <v>245.32</v>
          </cell>
          <cell r="K53">
            <v>536.53</v>
          </cell>
          <cell r="L53">
            <v>15.38</v>
          </cell>
          <cell r="M53">
            <v>2066.23</v>
          </cell>
          <cell r="O53">
            <v>1295</v>
          </cell>
        </row>
        <row r="54">
          <cell r="C54" t="str">
            <v>L2</v>
          </cell>
          <cell r="D54">
            <v>16368</v>
          </cell>
          <cell r="E54">
            <v>2943.8</v>
          </cell>
          <cell r="F54">
            <v>6438.31</v>
          </cell>
          <cell r="G54">
            <v>193.13</v>
          </cell>
          <cell r="H54">
            <v>25943.24</v>
          </cell>
          <cell r="I54">
            <v>1364</v>
          </cell>
          <cell r="J54">
            <v>245.32</v>
          </cell>
          <cell r="K54">
            <v>536.53</v>
          </cell>
          <cell r="L54">
            <v>16.09</v>
          </cell>
          <cell r="M54">
            <v>2161.94</v>
          </cell>
          <cell r="O54">
            <v>1295</v>
          </cell>
        </row>
        <row r="55">
          <cell r="C55" t="str">
            <v>L3</v>
          </cell>
          <cell r="D55">
            <v>18180</v>
          </cell>
          <cell r="E55">
            <v>2943.8</v>
          </cell>
          <cell r="F55">
            <v>6438.31</v>
          </cell>
          <cell r="G55">
            <v>206.72</v>
          </cell>
          <cell r="H55">
            <v>27768.83</v>
          </cell>
          <cell r="I55">
            <v>1515</v>
          </cell>
          <cell r="J55">
            <v>245.32</v>
          </cell>
          <cell r="K55">
            <v>536.53</v>
          </cell>
          <cell r="L55">
            <v>17.23</v>
          </cell>
          <cell r="M55">
            <v>2314.08</v>
          </cell>
          <cell r="O55">
            <v>1295</v>
          </cell>
        </row>
        <row r="56">
          <cell r="C56" t="str">
            <v>L4</v>
          </cell>
          <cell r="D56">
            <v>20628</v>
          </cell>
          <cell r="E56">
            <v>2943.8</v>
          </cell>
          <cell r="F56">
            <v>6438.31</v>
          </cell>
          <cell r="G56">
            <v>225.08</v>
          </cell>
          <cell r="H56">
            <v>30235.190000000002</v>
          </cell>
          <cell r="I56">
            <v>1719</v>
          </cell>
          <cell r="J56">
            <v>245.32</v>
          </cell>
          <cell r="K56">
            <v>536.53</v>
          </cell>
          <cell r="L56">
            <v>18.760000000000002</v>
          </cell>
          <cell r="M56">
            <v>2519.61</v>
          </cell>
          <cell r="O56">
            <v>1295</v>
          </cell>
        </row>
        <row r="57">
          <cell r="C57" t="str">
            <v>L5</v>
          </cell>
          <cell r="D57">
            <v>23076</v>
          </cell>
          <cell r="E57">
            <v>2943.8</v>
          </cell>
          <cell r="F57">
            <v>6438.31</v>
          </cell>
          <cell r="G57">
            <v>243.44</v>
          </cell>
          <cell r="H57">
            <v>32701.55</v>
          </cell>
          <cell r="I57">
            <v>1923</v>
          </cell>
          <cell r="J57">
            <v>245.32</v>
          </cell>
          <cell r="K57">
            <v>536.53</v>
          </cell>
          <cell r="L57">
            <v>20.29</v>
          </cell>
          <cell r="M57">
            <v>2725.1400000000003</v>
          </cell>
          <cell r="O57">
            <v>1295</v>
          </cell>
        </row>
        <row r="58">
          <cell r="C58" t="str">
            <v>L6</v>
          </cell>
          <cell r="D58">
            <v>25524</v>
          </cell>
          <cell r="E58">
            <v>2943.8</v>
          </cell>
          <cell r="F58">
            <v>6438.31</v>
          </cell>
          <cell r="G58">
            <v>261.8</v>
          </cell>
          <cell r="H58">
            <v>35167.910000000003</v>
          </cell>
          <cell r="I58">
            <v>2127</v>
          </cell>
          <cell r="J58">
            <v>245.32</v>
          </cell>
          <cell r="K58">
            <v>536.53</v>
          </cell>
          <cell r="L58">
            <v>21.82</v>
          </cell>
          <cell r="M58">
            <v>2930.6700000000005</v>
          </cell>
          <cell r="O58">
            <v>1295</v>
          </cell>
        </row>
        <row r="59">
          <cell r="C59" t="str">
            <v>L7</v>
          </cell>
          <cell r="D59">
            <v>27972</v>
          </cell>
          <cell r="E59">
            <v>2943.8</v>
          </cell>
          <cell r="F59">
            <v>6438.31</v>
          </cell>
          <cell r="G59">
            <v>280.16000000000003</v>
          </cell>
          <cell r="H59">
            <v>37634.270000000004</v>
          </cell>
          <cell r="I59">
            <v>2331</v>
          </cell>
          <cell r="J59">
            <v>245.32</v>
          </cell>
          <cell r="K59">
            <v>536.53</v>
          </cell>
          <cell r="L59">
            <v>23.35</v>
          </cell>
          <cell r="M59">
            <v>3136.2000000000003</v>
          </cell>
          <cell r="O59">
            <v>1295</v>
          </cell>
        </row>
        <row r="60">
          <cell r="C60" t="str">
            <v>DE1</v>
          </cell>
          <cell r="H60">
            <v>30363.360000000001</v>
          </cell>
          <cell r="M60">
            <v>2530.2800000000002</v>
          </cell>
          <cell r="O60">
            <v>1312</v>
          </cell>
        </row>
        <row r="61">
          <cell r="C61" t="str">
            <v>DIR</v>
          </cell>
          <cell r="H61">
            <v>74205.84</v>
          </cell>
          <cell r="M61">
            <v>6183.82</v>
          </cell>
        </row>
      </sheetData>
      <sheetData sheetId="1" refreshError="1"/>
      <sheetData sheetId="2">
        <row r="2">
          <cell r="A2" t="str">
            <v>ASTE MICHELA</v>
          </cell>
          <cell r="B2">
            <v>1030399</v>
          </cell>
          <cell r="C2" t="str">
            <v>ASTE</v>
          </cell>
          <cell r="D2" t="str">
            <v>MICHELA</v>
          </cell>
          <cell r="E2" t="str">
            <v>O</v>
          </cell>
          <cell r="F2" t="str">
            <v>B5</v>
          </cell>
          <cell r="G2">
            <v>100</v>
          </cell>
          <cell r="H2">
            <v>1977.51</v>
          </cell>
          <cell r="I2">
            <v>1977.51</v>
          </cell>
          <cell r="J2">
            <v>0</v>
          </cell>
          <cell r="K2">
            <v>0</v>
          </cell>
        </row>
        <row r="3">
          <cell r="A3" t="str">
            <v>BELLENCIN CRISTINA</v>
          </cell>
          <cell r="B3">
            <v>1050399</v>
          </cell>
          <cell r="C3" t="str">
            <v>BELLENCIN</v>
          </cell>
          <cell r="D3" t="str">
            <v>CRISTINA</v>
          </cell>
          <cell r="E3" t="str">
            <v>I</v>
          </cell>
          <cell r="F3" t="str">
            <v>C5</v>
          </cell>
          <cell r="G3">
            <v>66.667000000000002</v>
          </cell>
          <cell r="H3">
            <v>1413.56</v>
          </cell>
          <cell r="I3">
            <v>1413.56</v>
          </cell>
          <cell r="J3">
            <v>0</v>
          </cell>
          <cell r="K3">
            <v>0</v>
          </cell>
        </row>
        <row r="4">
          <cell r="A4" t="str">
            <v>BERTOLINI CRISTINA</v>
          </cell>
          <cell r="B4">
            <v>1057599</v>
          </cell>
          <cell r="C4" t="str">
            <v>BERTOLINI</v>
          </cell>
          <cell r="D4" t="str">
            <v>CRISTINA</v>
          </cell>
          <cell r="E4" t="str">
            <v>I</v>
          </cell>
          <cell r="F4" t="str">
            <v>C1</v>
          </cell>
          <cell r="G4">
            <v>100</v>
          </cell>
          <cell r="H4">
            <v>1761.66</v>
          </cell>
          <cell r="I4">
            <v>1761.66</v>
          </cell>
          <cell r="J4">
            <v>0</v>
          </cell>
          <cell r="K4">
            <v>200.61</v>
          </cell>
        </row>
        <row r="5">
          <cell r="A5" t="str">
            <v>BERTOLINI MIRIAM</v>
          </cell>
          <cell r="B5">
            <v>1058199</v>
          </cell>
          <cell r="C5" t="str">
            <v>BERTOLINI</v>
          </cell>
          <cell r="D5" t="str">
            <v>MIRIAM</v>
          </cell>
          <cell r="E5" t="str">
            <v>I</v>
          </cell>
          <cell r="F5" t="str">
            <v>C1</v>
          </cell>
          <cell r="G5">
            <v>100</v>
          </cell>
          <cell r="H5">
            <v>1761.66</v>
          </cell>
          <cell r="I5">
            <v>1761.66</v>
          </cell>
          <cell r="J5">
            <v>0</v>
          </cell>
          <cell r="K5">
            <v>200.61</v>
          </cell>
        </row>
        <row r="6">
          <cell r="A6" t="str">
            <v>BERTOLINI PAOLO</v>
          </cell>
          <cell r="B6">
            <v>1058499</v>
          </cell>
          <cell r="C6" t="str">
            <v>BERTOLINI</v>
          </cell>
          <cell r="D6" t="str">
            <v>PAOLO</v>
          </cell>
          <cell r="E6" t="str">
            <v>O</v>
          </cell>
          <cell r="F6" t="str">
            <v>B1</v>
          </cell>
          <cell r="G6">
            <v>100</v>
          </cell>
          <cell r="H6">
            <v>1935.13</v>
          </cell>
          <cell r="I6">
            <v>1652.09</v>
          </cell>
          <cell r="J6">
            <v>283.04000000000019</v>
          </cell>
          <cell r="K6">
            <v>295.33999999999997</v>
          </cell>
        </row>
        <row r="7">
          <cell r="A7" t="str">
            <v>BISOFFI SABRINA</v>
          </cell>
          <cell r="B7">
            <v>1065399</v>
          </cell>
          <cell r="C7" t="str">
            <v>BISOFFI</v>
          </cell>
          <cell r="D7" t="str">
            <v>SABRINA</v>
          </cell>
          <cell r="E7" t="str">
            <v>O</v>
          </cell>
          <cell r="F7" t="str">
            <v>A4</v>
          </cell>
          <cell r="G7">
            <v>100</v>
          </cell>
          <cell r="H7">
            <v>1693.74</v>
          </cell>
          <cell r="I7">
            <v>1693.74</v>
          </cell>
          <cell r="J7">
            <v>0</v>
          </cell>
          <cell r="K7">
            <v>0</v>
          </cell>
        </row>
        <row r="8">
          <cell r="A8" t="str">
            <v>BRACHO MAGALLY</v>
          </cell>
          <cell r="B8">
            <v>1070499</v>
          </cell>
          <cell r="C8" t="str">
            <v>BRACHO</v>
          </cell>
          <cell r="D8" t="str">
            <v>MAGALLY</v>
          </cell>
          <cell r="E8" t="str">
            <v>I</v>
          </cell>
          <cell r="F8" t="str">
            <v>NL2</v>
          </cell>
          <cell r="G8">
            <v>100</v>
          </cell>
          <cell r="H8">
            <v>2001.63</v>
          </cell>
          <cell r="I8">
            <v>2001.56</v>
          </cell>
          <cell r="J8">
            <v>7.0000000000163709E-2</v>
          </cell>
          <cell r="K8">
            <v>95</v>
          </cell>
        </row>
        <row r="9">
          <cell r="A9" t="str">
            <v>BUBOLA DORIANA</v>
          </cell>
          <cell r="B9">
            <v>1087399</v>
          </cell>
          <cell r="C9" t="str">
            <v>BUBOLA</v>
          </cell>
          <cell r="D9" t="str">
            <v>DORIANA</v>
          </cell>
          <cell r="E9" t="str">
            <v>O</v>
          </cell>
          <cell r="F9" t="str">
            <v>A1</v>
          </cell>
          <cell r="G9">
            <v>100</v>
          </cell>
          <cell r="H9">
            <v>1500.3</v>
          </cell>
          <cell r="I9">
            <v>1500.3</v>
          </cell>
          <cell r="J9">
            <v>0</v>
          </cell>
          <cell r="K9">
            <v>0</v>
          </cell>
        </row>
        <row r="10">
          <cell r="A10" t="str">
            <v>CESCHI LUCIA</v>
          </cell>
          <cell r="B10">
            <v>1090099</v>
          </cell>
          <cell r="C10" t="str">
            <v>CESCHI</v>
          </cell>
          <cell r="D10" t="str">
            <v>LUCIA</v>
          </cell>
          <cell r="E10" t="str">
            <v>O</v>
          </cell>
          <cell r="F10" t="str">
            <v>B7</v>
          </cell>
          <cell r="G10">
            <v>100</v>
          </cell>
          <cell r="H10">
            <v>2187.0700000000002</v>
          </cell>
          <cell r="I10">
            <v>2187.0700000000002</v>
          </cell>
          <cell r="J10">
            <v>0</v>
          </cell>
          <cell r="K10">
            <v>0</v>
          </cell>
        </row>
        <row r="11">
          <cell r="A11" t="str">
            <v>CIAGHI LORENZA</v>
          </cell>
          <cell r="B11">
            <v>1092099</v>
          </cell>
          <cell r="C11" t="str">
            <v>CIAGHI</v>
          </cell>
          <cell r="D11" t="str">
            <v>LORENZA</v>
          </cell>
          <cell r="E11" t="str">
            <v>I</v>
          </cell>
          <cell r="F11" t="str">
            <v>C1</v>
          </cell>
          <cell r="G11">
            <v>100</v>
          </cell>
          <cell r="H11">
            <v>1761.66</v>
          </cell>
          <cell r="I11">
            <v>1761.66</v>
          </cell>
          <cell r="J11">
            <v>0</v>
          </cell>
          <cell r="K11">
            <v>200.61</v>
          </cell>
        </row>
        <row r="12">
          <cell r="A12" t="str">
            <v>CRISTINI DAVIDE</v>
          </cell>
          <cell r="B12">
            <v>1093399</v>
          </cell>
          <cell r="C12" t="str">
            <v>CRISTINI</v>
          </cell>
          <cell r="D12" t="str">
            <v>DAVIDE</v>
          </cell>
          <cell r="E12" t="str">
            <v>I</v>
          </cell>
          <cell r="F12" t="str">
            <v>C1</v>
          </cell>
          <cell r="G12">
            <v>100</v>
          </cell>
          <cell r="H12">
            <v>1761.66</v>
          </cell>
          <cell r="I12">
            <v>1761.66</v>
          </cell>
          <cell r="J12">
            <v>0</v>
          </cell>
          <cell r="K12">
            <v>300.61</v>
          </cell>
        </row>
        <row r="13">
          <cell r="A13" t="str">
            <v>CRISTOFORETTI MARIA CINZIA</v>
          </cell>
          <cell r="B13">
            <v>1094099</v>
          </cell>
          <cell r="C13" t="str">
            <v>CRISTOFORETTI</v>
          </cell>
          <cell r="D13" t="str">
            <v>MARIA CINZIA</v>
          </cell>
          <cell r="E13" t="str">
            <v>O</v>
          </cell>
          <cell r="F13" t="str">
            <v>A1</v>
          </cell>
          <cell r="G13">
            <v>66.667000000000002</v>
          </cell>
          <cell r="H13">
            <v>1000.21</v>
          </cell>
          <cell r="I13">
            <v>1000.21</v>
          </cell>
          <cell r="J13">
            <v>0</v>
          </cell>
          <cell r="K13">
            <v>0</v>
          </cell>
        </row>
        <row r="14">
          <cell r="A14" t="str">
            <v>DAL LAGO CRISTINA</v>
          </cell>
          <cell r="B14">
            <v>1100099</v>
          </cell>
          <cell r="C14" t="str">
            <v>DAL LAGO</v>
          </cell>
          <cell r="D14" t="str">
            <v>CRISTINA</v>
          </cell>
          <cell r="E14" t="str">
            <v>O</v>
          </cell>
          <cell r="F14" t="str">
            <v>A5</v>
          </cell>
          <cell r="G14">
            <v>100</v>
          </cell>
          <cell r="H14">
            <v>1782.4</v>
          </cell>
          <cell r="I14">
            <v>1782.4</v>
          </cell>
          <cell r="J14">
            <v>0</v>
          </cell>
          <cell r="K14">
            <v>0</v>
          </cell>
        </row>
        <row r="15">
          <cell r="A15" t="str">
            <v>DORIGATTI ANNALISA</v>
          </cell>
          <cell r="B15">
            <v>1105299</v>
          </cell>
          <cell r="C15" t="str">
            <v>DORIGATTI</v>
          </cell>
          <cell r="D15" t="str">
            <v>ANNALISA</v>
          </cell>
          <cell r="E15" t="str">
            <v>I</v>
          </cell>
          <cell r="F15" t="str">
            <v>C1</v>
          </cell>
          <cell r="G15">
            <v>55.555999999999997</v>
          </cell>
          <cell r="H15">
            <v>978.71</v>
          </cell>
          <cell r="I15">
            <v>978.71</v>
          </cell>
          <cell r="J15">
            <v>0</v>
          </cell>
          <cell r="K15">
            <v>111.45</v>
          </cell>
        </row>
        <row r="16">
          <cell r="A16" t="str">
            <v>FESTI LORETA</v>
          </cell>
          <cell r="B16">
            <v>1125499</v>
          </cell>
          <cell r="C16" t="str">
            <v>FESTI</v>
          </cell>
          <cell r="D16" t="str">
            <v>LORETA</v>
          </cell>
          <cell r="E16" t="str">
            <v>O</v>
          </cell>
          <cell r="F16" t="str">
            <v>A4</v>
          </cell>
          <cell r="G16">
            <v>66.667000000000002</v>
          </cell>
          <cell r="H16">
            <v>1129.17</v>
          </cell>
          <cell r="I16">
            <v>1129.17</v>
          </cell>
          <cell r="J16">
            <v>0</v>
          </cell>
          <cell r="K16">
            <v>0</v>
          </cell>
        </row>
        <row r="17">
          <cell r="A17" t="str">
            <v>FOLADORI MIRIAM</v>
          </cell>
          <cell r="B17">
            <v>1129099</v>
          </cell>
          <cell r="C17" t="str">
            <v>FOLADORI</v>
          </cell>
          <cell r="D17" t="str">
            <v>MIRIAM</v>
          </cell>
          <cell r="E17" t="str">
            <v>O</v>
          </cell>
          <cell r="F17" t="str">
            <v>A4</v>
          </cell>
          <cell r="G17">
            <v>66.667000000000002</v>
          </cell>
          <cell r="H17">
            <v>1129.17</v>
          </cell>
          <cell r="I17">
            <v>1129.17</v>
          </cell>
          <cell r="J17">
            <v>0</v>
          </cell>
          <cell r="K17">
            <v>0</v>
          </cell>
        </row>
        <row r="18">
          <cell r="A18" t="str">
            <v>FONTANARI DAVID</v>
          </cell>
          <cell r="B18">
            <v>1129699</v>
          </cell>
          <cell r="C18" t="str">
            <v>FONTANARI</v>
          </cell>
          <cell r="D18" t="str">
            <v>DAVID</v>
          </cell>
          <cell r="E18" t="str">
            <v>I</v>
          </cell>
          <cell r="F18" t="str">
            <v>C1</v>
          </cell>
          <cell r="G18">
            <v>77.777000000000001</v>
          </cell>
          <cell r="H18">
            <v>1370.17</v>
          </cell>
          <cell r="I18">
            <v>1370.17</v>
          </cell>
          <cell r="J18">
            <v>0</v>
          </cell>
          <cell r="K18">
            <v>156.03</v>
          </cell>
        </row>
        <row r="19">
          <cell r="A19" t="str">
            <v>FRANZINELLI LUCIA</v>
          </cell>
          <cell r="B19">
            <v>1131099</v>
          </cell>
          <cell r="C19" t="str">
            <v>FRANZINELLI</v>
          </cell>
          <cell r="D19" t="str">
            <v>LUCIA</v>
          </cell>
          <cell r="E19" t="str">
            <v>I</v>
          </cell>
          <cell r="F19" t="str">
            <v>C1</v>
          </cell>
          <cell r="G19">
            <v>100</v>
          </cell>
          <cell r="H19">
            <v>1761.66</v>
          </cell>
          <cell r="I19">
            <v>1761.66</v>
          </cell>
          <cell r="J19">
            <v>0</v>
          </cell>
          <cell r="K19">
            <v>200.61</v>
          </cell>
        </row>
        <row r="20">
          <cell r="A20" t="str">
            <v>GIACOMELLI ADRIANA</v>
          </cell>
          <cell r="B20">
            <v>1135599</v>
          </cell>
          <cell r="C20" t="str">
            <v>GIACOMELLI</v>
          </cell>
          <cell r="D20" t="str">
            <v>ADRIANA</v>
          </cell>
          <cell r="E20" t="str">
            <v>O</v>
          </cell>
          <cell r="F20" t="str">
            <v>A4</v>
          </cell>
          <cell r="G20">
            <v>66.667000000000002</v>
          </cell>
          <cell r="H20">
            <v>1129.17</v>
          </cell>
          <cell r="I20">
            <v>1129.17</v>
          </cell>
          <cell r="J20">
            <v>0</v>
          </cell>
          <cell r="K20">
            <v>0</v>
          </cell>
        </row>
        <row r="21">
          <cell r="A21" t="str">
            <v>ISEPPI CHIARA</v>
          </cell>
          <cell r="B21">
            <v>1140699</v>
          </cell>
          <cell r="C21" t="str">
            <v>ISEPPI</v>
          </cell>
          <cell r="D21" t="str">
            <v>CHIARA</v>
          </cell>
          <cell r="E21" t="str">
            <v>I</v>
          </cell>
          <cell r="F21" t="str">
            <v>C1</v>
          </cell>
          <cell r="G21">
            <v>100</v>
          </cell>
          <cell r="H21">
            <v>1761.66</v>
          </cell>
          <cell r="I21">
            <v>1761.66</v>
          </cell>
          <cell r="J21">
            <v>0</v>
          </cell>
          <cell r="K21">
            <v>200.61</v>
          </cell>
        </row>
        <row r="22">
          <cell r="A22" t="str">
            <v>MEREU MANOLA</v>
          </cell>
          <cell r="B22">
            <v>1162099</v>
          </cell>
          <cell r="C22" t="str">
            <v>MEREU</v>
          </cell>
          <cell r="D22" t="str">
            <v>MANOLA</v>
          </cell>
          <cell r="E22" t="str">
            <v>I</v>
          </cell>
          <cell r="F22" t="str">
            <v>C1</v>
          </cell>
          <cell r="G22">
            <v>100</v>
          </cell>
          <cell r="H22">
            <v>1761.66</v>
          </cell>
          <cell r="I22">
            <v>1761.66</v>
          </cell>
          <cell r="J22">
            <v>0</v>
          </cell>
          <cell r="K22">
            <v>200.61</v>
          </cell>
        </row>
        <row r="23">
          <cell r="A23" t="str">
            <v>MONEGATTI LIDIA</v>
          </cell>
          <cell r="B23">
            <v>1170699</v>
          </cell>
          <cell r="C23" t="str">
            <v>MONEGATTI</v>
          </cell>
          <cell r="D23" t="str">
            <v>LIDIA</v>
          </cell>
          <cell r="E23" t="str">
            <v>I</v>
          </cell>
          <cell r="F23" t="str">
            <v>C1</v>
          </cell>
          <cell r="G23">
            <v>100</v>
          </cell>
          <cell r="H23">
            <v>1761.66</v>
          </cell>
          <cell r="I23">
            <v>1761.66</v>
          </cell>
          <cell r="J23">
            <v>0</v>
          </cell>
          <cell r="K23">
            <v>300.61</v>
          </cell>
        </row>
        <row r="24">
          <cell r="A24" t="str">
            <v>MOTTER MARIANGELA</v>
          </cell>
          <cell r="B24">
            <v>1180099</v>
          </cell>
          <cell r="C24" t="str">
            <v>MOTTER</v>
          </cell>
          <cell r="D24" t="str">
            <v>MARIANGELA</v>
          </cell>
          <cell r="E24" t="str">
            <v>O</v>
          </cell>
          <cell r="F24" t="str">
            <v>BE6</v>
          </cell>
          <cell r="G24">
            <v>100</v>
          </cell>
          <cell r="H24">
            <v>1949.1</v>
          </cell>
          <cell r="I24">
            <v>1871.06</v>
          </cell>
          <cell r="J24">
            <v>78.039999999999964</v>
          </cell>
          <cell r="K24">
            <v>78.040000000000006</v>
          </cell>
        </row>
        <row r="25">
          <cell r="A25" t="str">
            <v>MOUKAM FOTSO MAURICE</v>
          </cell>
          <cell r="B25">
            <v>1180599</v>
          </cell>
          <cell r="C25" t="str">
            <v>MOUKAM FOTSO</v>
          </cell>
          <cell r="D25" t="str">
            <v>MAURICE</v>
          </cell>
          <cell r="E25" t="str">
            <v>O</v>
          </cell>
          <cell r="F25" t="str">
            <v>A1</v>
          </cell>
          <cell r="G25">
            <v>55.555</v>
          </cell>
          <cell r="H25">
            <v>833.49</v>
          </cell>
          <cell r="I25">
            <v>833.49</v>
          </cell>
          <cell r="J25">
            <v>0</v>
          </cell>
          <cell r="K25">
            <v>0</v>
          </cell>
        </row>
        <row r="26">
          <cell r="A26" t="str">
            <v>MUTINELLI MANUELA</v>
          </cell>
          <cell r="B26">
            <v>1180899</v>
          </cell>
          <cell r="C26" t="str">
            <v>MUTINELLI</v>
          </cell>
          <cell r="D26" t="str">
            <v>MANUELA</v>
          </cell>
          <cell r="E26" t="str">
            <v>O</v>
          </cell>
          <cell r="F26" t="str">
            <v>A1</v>
          </cell>
          <cell r="G26">
            <v>33.332999999999998</v>
          </cell>
          <cell r="H26">
            <v>500.09</v>
          </cell>
          <cell r="I26">
            <v>500.09</v>
          </cell>
          <cell r="J26">
            <v>0</v>
          </cell>
          <cell r="K26">
            <v>0</v>
          </cell>
        </row>
        <row r="27">
          <cell r="A27" t="str">
            <v>POLA GIULIANA</v>
          </cell>
          <cell r="B27">
            <v>1190099</v>
          </cell>
          <cell r="C27" t="str">
            <v>POLA</v>
          </cell>
          <cell r="D27" t="str">
            <v>GIULIANA</v>
          </cell>
          <cell r="E27" t="str">
            <v>I</v>
          </cell>
          <cell r="F27" t="str">
            <v>L1</v>
          </cell>
          <cell r="G27">
            <v>100</v>
          </cell>
          <cell r="H27">
            <v>2066.23</v>
          </cell>
          <cell r="I27">
            <v>2066.23</v>
          </cell>
          <cell r="J27">
            <v>0</v>
          </cell>
          <cell r="K27">
            <v>280</v>
          </cell>
        </row>
        <row r="28">
          <cell r="A28" t="str">
            <v>PONTALTI DENISE</v>
          </cell>
          <cell r="B28">
            <v>1191099</v>
          </cell>
          <cell r="C28" t="str">
            <v>PONTALTI</v>
          </cell>
          <cell r="D28" t="str">
            <v>DENISE</v>
          </cell>
          <cell r="E28" t="str">
            <v>I</v>
          </cell>
          <cell r="F28" t="str">
            <v>L2</v>
          </cell>
          <cell r="G28">
            <v>100</v>
          </cell>
          <cell r="H28">
            <v>2161.94</v>
          </cell>
          <cell r="I28">
            <v>2161.94</v>
          </cell>
          <cell r="J28">
            <v>0</v>
          </cell>
          <cell r="K28">
            <v>95</v>
          </cell>
        </row>
        <row r="29">
          <cell r="A29" t="str">
            <v>PRIGHEL MARIA</v>
          </cell>
          <cell r="B29">
            <v>1215099</v>
          </cell>
          <cell r="C29" t="str">
            <v>PRIGHEL</v>
          </cell>
          <cell r="D29" t="str">
            <v>MARIA</v>
          </cell>
          <cell r="E29" t="str">
            <v>I</v>
          </cell>
          <cell r="F29" t="str">
            <v>C1</v>
          </cell>
          <cell r="G29">
            <v>100</v>
          </cell>
          <cell r="H29">
            <v>1999.84</v>
          </cell>
          <cell r="I29">
            <v>1761.66</v>
          </cell>
          <cell r="J29">
            <v>238.17999999999984</v>
          </cell>
          <cell r="K29">
            <v>238.18</v>
          </cell>
        </row>
        <row r="30">
          <cell r="A30" t="str">
            <v>RIZZI FRANCESCA</v>
          </cell>
          <cell r="B30">
            <v>1218099</v>
          </cell>
          <cell r="C30" t="str">
            <v>RIZZI</v>
          </cell>
          <cell r="D30" t="str">
            <v>FRANCESCA</v>
          </cell>
          <cell r="E30" t="str">
            <v>O</v>
          </cell>
          <cell r="F30" t="str">
            <v>A1</v>
          </cell>
          <cell r="G30">
            <v>100</v>
          </cell>
          <cell r="H30">
            <v>1500.3</v>
          </cell>
          <cell r="I30">
            <v>1500.3</v>
          </cell>
          <cell r="J30">
            <v>0</v>
          </cell>
          <cell r="K30">
            <v>0</v>
          </cell>
        </row>
        <row r="31">
          <cell r="A31" t="str">
            <v>SCOTTINI ANNAMARIA</v>
          </cell>
          <cell r="B31">
            <v>1225099</v>
          </cell>
          <cell r="C31" t="str">
            <v>SCOTTINI</v>
          </cell>
          <cell r="D31" t="str">
            <v>ANNAMARIA</v>
          </cell>
          <cell r="E31" t="str">
            <v>O</v>
          </cell>
          <cell r="F31" t="str">
            <v>A1</v>
          </cell>
          <cell r="G31">
            <v>100</v>
          </cell>
          <cell r="H31">
            <v>1500.3</v>
          </cell>
          <cell r="I31">
            <v>1500.3</v>
          </cell>
          <cell r="J31">
            <v>0</v>
          </cell>
          <cell r="K31">
            <v>0</v>
          </cell>
        </row>
        <row r="32">
          <cell r="A32" t="str">
            <v>SPERANDIO NELLA</v>
          </cell>
          <cell r="B32">
            <v>1230499</v>
          </cell>
          <cell r="C32" t="str">
            <v>SPERANDIO</v>
          </cell>
          <cell r="D32" t="str">
            <v>NELLA</v>
          </cell>
          <cell r="E32" t="str">
            <v>O</v>
          </cell>
          <cell r="F32" t="str">
            <v>A3</v>
          </cell>
          <cell r="G32">
            <v>100</v>
          </cell>
          <cell r="H32">
            <v>1606.09</v>
          </cell>
          <cell r="I32">
            <v>1606.09</v>
          </cell>
          <cell r="J32">
            <v>0</v>
          </cell>
          <cell r="K32">
            <v>0</v>
          </cell>
        </row>
        <row r="33">
          <cell r="A33" t="str">
            <v>TODESCHINI ADRIANA</v>
          </cell>
          <cell r="B33">
            <v>1244099</v>
          </cell>
          <cell r="C33" t="str">
            <v>TODESCHINI</v>
          </cell>
          <cell r="D33" t="str">
            <v>ADRIANA</v>
          </cell>
          <cell r="E33" t="str">
            <v>I</v>
          </cell>
          <cell r="F33" t="str">
            <v>L2</v>
          </cell>
          <cell r="G33">
            <v>100</v>
          </cell>
          <cell r="H33">
            <v>2161.94</v>
          </cell>
          <cell r="I33">
            <v>2161.94</v>
          </cell>
          <cell r="J33">
            <v>0</v>
          </cell>
          <cell r="K33">
            <v>95</v>
          </cell>
        </row>
        <row r="34">
          <cell r="A34" t="str">
            <v>VACCARI LEDA</v>
          </cell>
          <cell r="B34">
            <v>1270099</v>
          </cell>
          <cell r="C34" t="str">
            <v>VACCARI</v>
          </cell>
          <cell r="D34" t="str">
            <v>LEDA</v>
          </cell>
          <cell r="E34" t="str">
            <v>O</v>
          </cell>
          <cell r="F34" t="str">
            <v>A6</v>
          </cell>
          <cell r="G34">
            <v>100</v>
          </cell>
          <cell r="H34">
            <v>1871.06</v>
          </cell>
          <cell r="I34">
            <v>1871.06</v>
          </cell>
          <cell r="J34">
            <v>0</v>
          </cell>
          <cell r="K34">
            <v>0</v>
          </cell>
        </row>
        <row r="35">
          <cell r="A35" t="str">
            <v>VALZOLGHER SARA</v>
          </cell>
          <cell r="B35">
            <v>1274099</v>
          </cell>
          <cell r="C35" t="str">
            <v>VALZOLGHER</v>
          </cell>
          <cell r="D35" t="str">
            <v>SARA</v>
          </cell>
          <cell r="E35" t="str">
            <v>I</v>
          </cell>
          <cell r="F35" t="str">
            <v>C1</v>
          </cell>
          <cell r="G35">
            <v>55.555</v>
          </cell>
          <cell r="H35">
            <v>978.69</v>
          </cell>
          <cell r="I35">
            <v>978.69</v>
          </cell>
          <cell r="J35">
            <v>0</v>
          </cell>
          <cell r="K35">
            <v>111.45</v>
          </cell>
        </row>
        <row r="36">
          <cell r="A36" t="str">
            <v>ZANDONAI MIRELLA</v>
          </cell>
          <cell r="B36">
            <v>1280299</v>
          </cell>
          <cell r="C36" t="str">
            <v>ZANDONAI</v>
          </cell>
          <cell r="D36" t="str">
            <v>MIRELLA</v>
          </cell>
          <cell r="E36" t="str">
            <v>O</v>
          </cell>
          <cell r="F36" t="str">
            <v>A3</v>
          </cell>
          <cell r="G36">
            <v>100</v>
          </cell>
          <cell r="H36">
            <v>1606.09</v>
          </cell>
          <cell r="I36">
            <v>1606.09</v>
          </cell>
          <cell r="J36">
            <v>0</v>
          </cell>
          <cell r="K36">
            <v>0</v>
          </cell>
        </row>
        <row r="37">
          <cell r="A37" t="str">
            <v>MASSET AMALIA</v>
          </cell>
          <cell r="B37">
            <v>1910399</v>
          </cell>
          <cell r="C37" t="str">
            <v>MASSET</v>
          </cell>
          <cell r="D37" t="str">
            <v>AMALIA</v>
          </cell>
          <cell r="E37" t="str">
            <v>I</v>
          </cell>
          <cell r="F37" t="str">
            <v>L2</v>
          </cell>
          <cell r="G37">
            <v>100</v>
          </cell>
          <cell r="H37">
            <v>2161.94</v>
          </cell>
          <cell r="I37">
            <v>2161.94</v>
          </cell>
          <cell r="J37">
            <v>0</v>
          </cell>
          <cell r="K37">
            <v>95</v>
          </cell>
        </row>
        <row r="38">
          <cell r="A38" t="str">
            <v>AMMENDOLA GABRIELE</v>
          </cell>
          <cell r="B38">
            <v>2030799</v>
          </cell>
          <cell r="C38" t="str">
            <v>AMMENDOLA</v>
          </cell>
          <cell r="D38" t="str">
            <v>GABRIELE</v>
          </cell>
          <cell r="E38" t="str">
            <v>I</v>
          </cell>
          <cell r="F38" t="str">
            <v>L2</v>
          </cell>
          <cell r="G38">
            <v>100</v>
          </cell>
          <cell r="H38">
            <v>2161.94</v>
          </cell>
          <cell r="I38">
            <v>2161.94</v>
          </cell>
          <cell r="J38">
            <v>0</v>
          </cell>
          <cell r="K38">
            <v>95</v>
          </cell>
        </row>
        <row r="39">
          <cell r="A39" t="str">
            <v>ANDREATTA RITA</v>
          </cell>
          <cell r="B39">
            <v>2040099</v>
          </cell>
          <cell r="C39" t="str">
            <v>ANDREATTA</v>
          </cell>
          <cell r="D39" t="str">
            <v>RITA</v>
          </cell>
          <cell r="E39" t="str">
            <v>I</v>
          </cell>
          <cell r="F39" t="str">
            <v>NL6</v>
          </cell>
          <cell r="G39">
            <v>100</v>
          </cell>
          <cell r="H39">
            <v>2676.66</v>
          </cell>
          <cell r="I39">
            <v>2676.59</v>
          </cell>
          <cell r="J39">
            <v>6.9999999999708962E-2</v>
          </cell>
          <cell r="K39">
            <v>95</v>
          </cell>
        </row>
        <row r="40">
          <cell r="A40" t="str">
            <v>AVANCINI ENRICO MARIA</v>
          </cell>
          <cell r="B40">
            <v>2050099</v>
          </cell>
          <cell r="C40" t="str">
            <v>AVANCINI</v>
          </cell>
          <cell r="D40" t="str">
            <v>ENRICO MARIA</v>
          </cell>
          <cell r="E40" t="str">
            <v>I</v>
          </cell>
          <cell r="F40" t="str">
            <v>CE5</v>
          </cell>
          <cell r="G40">
            <v>100</v>
          </cell>
          <cell r="H40">
            <v>2373.21</v>
          </cell>
          <cell r="I40">
            <v>2373.21</v>
          </cell>
          <cell r="J40">
            <v>0</v>
          </cell>
          <cell r="K40">
            <v>0</v>
          </cell>
        </row>
        <row r="41">
          <cell r="A41" t="str">
            <v>BALESTRA DONATELLA</v>
          </cell>
          <cell r="B41">
            <v>2061299</v>
          </cell>
          <cell r="C41" t="str">
            <v>BALESTRA</v>
          </cell>
          <cell r="D41" t="str">
            <v>DONATELLA</v>
          </cell>
          <cell r="E41" t="str">
            <v>I</v>
          </cell>
          <cell r="F41" t="str">
            <v>NL4</v>
          </cell>
          <cell r="G41">
            <v>100</v>
          </cell>
          <cell r="H41">
            <v>2300.86</v>
          </cell>
          <cell r="I41">
            <v>2300.79</v>
          </cell>
          <cell r="J41">
            <v>7.0000000000163709E-2</v>
          </cell>
          <cell r="K41">
            <v>407.2</v>
          </cell>
        </row>
        <row r="42">
          <cell r="A42" t="str">
            <v>BARBIERI CLARA</v>
          </cell>
          <cell r="B42">
            <v>2062099</v>
          </cell>
          <cell r="C42" t="str">
            <v>BARBIERI</v>
          </cell>
          <cell r="D42" t="str">
            <v>CLARA</v>
          </cell>
          <cell r="E42" t="str">
            <v>I</v>
          </cell>
          <cell r="F42" t="str">
            <v>L2</v>
          </cell>
          <cell r="G42">
            <v>100</v>
          </cell>
          <cell r="H42">
            <v>2161.94</v>
          </cell>
          <cell r="I42">
            <v>2161.94</v>
          </cell>
          <cell r="J42">
            <v>0</v>
          </cell>
          <cell r="K42">
            <v>95</v>
          </cell>
        </row>
        <row r="43">
          <cell r="A43" t="str">
            <v>BERTA CHIARA</v>
          </cell>
          <cell r="B43">
            <v>2085099</v>
          </cell>
          <cell r="C43" t="str">
            <v>BERTA</v>
          </cell>
          <cell r="D43" t="str">
            <v>CHIARA</v>
          </cell>
          <cell r="E43" t="str">
            <v>I</v>
          </cell>
          <cell r="F43" t="str">
            <v>L1</v>
          </cell>
          <cell r="G43">
            <v>66.013000000000005</v>
          </cell>
          <cell r="H43">
            <v>1363.97</v>
          </cell>
          <cell r="I43">
            <v>1363.98</v>
          </cell>
          <cell r="J43">
            <v>-9.9999999999909051E-3</v>
          </cell>
          <cell r="K43">
            <v>0</v>
          </cell>
        </row>
        <row r="44">
          <cell r="A44" t="str">
            <v>BERTOLINI CHIARA</v>
          </cell>
          <cell r="B44">
            <v>2090399</v>
          </cell>
          <cell r="C44" t="str">
            <v>BERTOLINI</v>
          </cell>
          <cell r="D44" t="str">
            <v>CHIARA</v>
          </cell>
          <cell r="E44" t="str">
            <v>I</v>
          </cell>
          <cell r="F44" t="str">
            <v>L5</v>
          </cell>
          <cell r="G44">
            <v>100</v>
          </cell>
          <cell r="H44">
            <v>2725.14</v>
          </cell>
          <cell r="I44">
            <v>2725.14</v>
          </cell>
          <cell r="J44">
            <v>0</v>
          </cell>
          <cell r="K44">
            <v>951.8</v>
          </cell>
        </row>
        <row r="45">
          <cell r="A45" t="str">
            <v>BIRTI FEDERICA</v>
          </cell>
          <cell r="B45">
            <v>2093099</v>
          </cell>
          <cell r="C45" t="str">
            <v>BIRTI</v>
          </cell>
          <cell r="D45" t="str">
            <v>FEDERICA</v>
          </cell>
          <cell r="E45" t="str">
            <v>I</v>
          </cell>
          <cell r="F45" t="str">
            <v>NL2</v>
          </cell>
          <cell r="G45">
            <v>100</v>
          </cell>
          <cell r="H45">
            <v>2001.63</v>
          </cell>
          <cell r="I45">
            <v>2001.56</v>
          </cell>
          <cell r="J45">
            <v>7.0000000000163709E-2</v>
          </cell>
          <cell r="K45">
            <v>95</v>
          </cell>
        </row>
        <row r="46">
          <cell r="A46" t="str">
            <v>BRICCIO RAFFAELLA</v>
          </cell>
          <cell r="B46">
            <v>2106099</v>
          </cell>
          <cell r="C46" t="str">
            <v>BRICCIO</v>
          </cell>
          <cell r="D46" t="str">
            <v>RAFFAELLA</v>
          </cell>
          <cell r="E46" t="str">
            <v>I</v>
          </cell>
          <cell r="F46" t="str">
            <v>NL1</v>
          </cell>
          <cell r="G46">
            <v>100</v>
          </cell>
          <cell r="H46">
            <v>1948.23</v>
          </cell>
          <cell r="I46">
            <v>1948.16</v>
          </cell>
          <cell r="J46">
            <v>6.9999999999936335E-2</v>
          </cell>
          <cell r="K46">
            <v>0</v>
          </cell>
        </row>
        <row r="47">
          <cell r="A47" t="str">
            <v>BROLL SABRINA</v>
          </cell>
          <cell r="B47">
            <v>2107099</v>
          </cell>
          <cell r="C47" t="str">
            <v>BROLL</v>
          </cell>
          <cell r="D47" t="str">
            <v>SABRINA</v>
          </cell>
          <cell r="E47" t="str">
            <v>I</v>
          </cell>
          <cell r="F47" t="str">
            <v>L2</v>
          </cell>
          <cell r="G47">
            <v>100</v>
          </cell>
          <cell r="H47">
            <v>2161.94</v>
          </cell>
          <cell r="I47">
            <v>2161.94</v>
          </cell>
          <cell r="J47">
            <v>0</v>
          </cell>
          <cell r="K47">
            <v>95</v>
          </cell>
        </row>
        <row r="48">
          <cell r="A48" t="str">
            <v>BRUGNARA ALESSANDRA</v>
          </cell>
          <cell r="B48">
            <v>2107599</v>
          </cell>
          <cell r="C48" t="str">
            <v>BRUGNARA</v>
          </cell>
          <cell r="D48" t="str">
            <v>ALESSANDRA</v>
          </cell>
          <cell r="E48" t="str">
            <v>I</v>
          </cell>
          <cell r="F48" t="str">
            <v>NL2</v>
          </cell>
          <cell r="G48">
            <v>100</v>
          </cell>
          <cell r="H48">
            <v>2001.63</v>
          </cell>
          <cell r="I48">
            <v>2001.56</v>
          </cell>
          <cell r="J48">
            <v>7.0000000000163709E-2</v>
          </cell>
          <cell r="K48">
            <v>95</v>
          </cell>
        </row>
        <row r="49">
          <cell r="A49" t="str">
            <v>CAMPOLONGO VERONICA</v>
          </cell>
          <cell r="B49">
            <v>2110099</v>
          </cell>
          <cell r="C49" t="str">
            <v>CAMPOLONGO</v>
          </cell>
          <cell r="D49" t="str">
            <v>VERONICA</v>
          </cell>
          <cell r="E49" t="str">
            <v>I</v>
          </cell>
          <cell r="F49" t="str">
            <v>NL2</v>
          </cell>
          <cell r="G49">
            <v>100</v>
          </cell>
          <cell r="H49">
            <v>2001.63</v>
          </cell>
          <cell r="I49">
            <v>2001.56</v>
          </cell>
          <cell r="J49">
            <v>7.0000000000163709E-2</v>
          </cell>
          <cell r="K49">
            <v>95</v>
          </cell>
        </row>
        <row r="50">
          <cell r="A50" t="str">
            <v>CAPRARA EMANUELA</v>
          </cell>
          <cell r="B50">
            <v>2115099</v>
          </cell>
          <cell r="C50" t="str">
            <v>CAPRARA</v>
          </cell>
          <cell r="D50" t="str">
            <v>EMANUELA</v>
          </cell>
          <cell r="E50" t="str">
            <v>I</v>
          </cell>
          <cell r="F50" t="str">
            <v>NL2</v>
          </cell>
          <cell r="G50">
            <v>100</v>
          </cell>
          <cell r="H50">
            <v>2001.63</v>
          </cell>
          <cell r="I50">
            <v>2001.56</v>
          </cell>
          <cell r="J50">
            <v>7.0000000000163709E-2</v>
          </cell>
          <cell r="K50">
            <v>235</v>
          </cell>
        </row>
        <row r="51">
          <cell r="A51" t="str">
            <v>CASAGRANDE CHIARA</v>
          </cell>
          <cell r="B51">
            <v>2120499</v>
          </cell>
          <cell r="C51" t="str">
            <v>CASAGRANDE</v>
          </cell>
          <cell r="D51" t="str">
            <v>CHIARA</v>
          </cell>
          <cell r="E51" t="str">
            <v>I</v>
          </cell>
          <cell r="F51" t="str">
            <v>NL2</v>
          </cell>
          <cell r="G51">
            <v>50</v>
          </cell>
          <cell r="H51">
            <v>1000.82</v>
          </cell>
          <cell r="I51">
            <v>1000.78</v>
          </cell>
          <cell r="J51">
            <v>4.0000000000077307E-2</v>
          </cell>
          <cell r="K51">
            <v>47.5</v>
          </cell>
        </row>
        <row r="52">
          <cell r="A52" t="str">
            <v>CASAGRANDE CINZIA</v>
          </cell>
          <cell r="B52">
            <v>2120699</v>
          </cell>
          <cell r="C52" t="str">
            <v>CASAGRANDE</v>
          </cell>
          <cell r="D52" t="str">
            <v>CINZIA</v>
          </cell>
          <cell r="E52" t="str">
            <v>I</v>
          </cell>
          <cell r="F52" t="str">
            <v>L1</v>
          </cell>
          <cell r="G52">
            <v>66.667000000000002</v>
          </cell>
          <cell r="H52">
            <v>1377.49</v>
          </cell>
          <cell r="I52">
            <v>1377.49</v>
          </cell>
          <cell r="J52">
            <v>0</v>
          </cell>
          <cell r="K52">
            <v>0</v>
          </cell>
        </row>
        <row r="53">
          <cell r="A53" t="str">
            <v>CASARI MARIA ROSA</v>
          </cell>
          <cell r="B53">
            <v>2130399</v>
          </cell>
          <cell r="C53" t="str">
            <v>CASARI</v>
          </cell>
          <cell r="D53" t="str">
            <v>MARIA ROSA</v>
          </cell>
          <cell r="E53" t="str">
            <v>I</v>
          </cell>
          <cell r="F53" t="str">
            <v>NL5</v>
          </cell>
          <cell r="G53">
            <v>100</v>
          </cell>
          <cell r="H53">
            <v>2488.25</v>
          </cell>
          <cell r="I53">
            <v>2488.1799999999998</v>
          </cell>
          <cell r="J53">
            <v>7.0000000000163709E-2</v>
          </cell>
          <cell r="K53">
            <v>407.2</v>
          </cell>
        </row>
        <row r="54">
          <cell r="A54" t="str">
            <v>CESTARI CAMILLA</v>
          </cell>
          <cell r="B54">
            <v>2135099</v>
          </cell>
          <cell r="C54" t="str">
            <v>CESTARI</v>
          </cell>
          <cell r="D54" t="str">
            <v>CAMILLA</v>
          </cell>
          <cell r="E54" t="str">
            <v>I</v>
          </cell>
          <cell r="F54" t="str">
            <v>L2</v>
          </cell>
          <cell r="G54">
            <v>100</v>
          </cell>
          <cell r="H54">
            <v>2161.94</v>
          </cell>
          <cell r="I54">
            <v>2161.94</v>
          </cell>
          <cell r="J54">
            <v>0</v>
          </cell>
          <cell r="K54">
            <v>179</v>
          </cell>
        </row>
        <row r="55">
          <cell r="A55" t="str">
            <v>CIECH ELISA</v>
          </cell>
          <cell r="B55">
            <v>2135499</v>
          </cell>
          <cell r="C55" t="str">
            <v>CIECH</v>
          </cell>
          <cell r="D55" t="str">
            <v>ELISA</v>
          </cell>
          <cell r="E55" t="str">
            <v>I</v>
          </cell>
          <cell r="F55" t="str">
            <v>L1</v>
          </cell>
          <cell r="G55">
            <v>100</v>
          </cell>
          <cell r="H55">
            <v>2066.23</v>
          </cell>
          <cell r="I55">
            <v>2066.23</v>
          </cell>
          <cell r="J55">
            <v>0</v>
          </cell>
          <cell r="K55">
            <v>0</v>
          </cell>
        </row>
        <row r="56">
          <cell r="A56" t="str">
            <v>CONSOLATI LARA</v>
          </cell>
          <cell r="B56">
            <v>2142099</v>
          </cell>
          <cell r="C56" t="str">
            <v>CONSOLATI</v>
          </cell>
          <cell r="D56" t="str">
            <v>LARA</v>
          </cell>
          <cell r="E56" t="str">
            <v>I</v>
          </cell>
          <cell r="F56" t="str">
            <v>NL1</v>
          </cell>
          <cell r="G56">
            <v>100</v>
          </cell>
          <cell r="H56">
            <v>1948.23</v>
          </cell>
          <cell r="I56">
            <v>1948.16</v>
          </cell>
          <cell r="J56">
            <v>6.9999999999936335E-2</v>
          </cell>
          <cell r="K56">
            <v>0</v>
          </cell>
        </row>
        <row r="57">
          <cell r="A57" t="str">
            <v>CUMER SARA</v>
          </cell>
          <cell r="B57">
            <v>2143599</v>
          </cell>
          <cell r="C57" t="str">
            <v>CUMER</v>
          </cell>
          <cell r="D57" t="str">
            <v>SARA</v>
          </cell>
          <cell r="E57" t="str">
            <v>I</v>
          </cell>
          <cell r="F57" t="str">
            <v>NL1</v>
          </cell>
          <cell r="G57">
            <v>29.411000000000001</v>
          </cell>
          <cell r="H57">
            <v>573</v>
          </cell>
          <cell r="I57">
            <v>572.97</v>
          </cell>
          <cell r="J57">
            <v>2.9999999999972715E-2</v>
          </cell>
          <cell r="K57">
            <v>0</v>
          </cell>
        </row>
        <row r="58">
          <cell r="A58" t="str">
            <v>DALCASTAGNE' GLORIANA</v>
          </cell>
          <cell r="B58">
            <v>2149099</v>
          </cell>
          <cell r="C58" t="str">
            <v>DALCASTAGNE'</v>
          </cell>
          <cell r="D58" t="str">
            <v>GLORIANA</v>
          </cell>
          <cell r="E58" t="str">
            <v>I</v>
          </cell>
          <cell r="F58" t="str">
            <v>NL2</v>
          </cell>
          <cell r="G58">
            <v>100</v>
          </cell>
          <cell r="H58">
            <v>2001.63</v>
          </cell>
          <cell r="I58">
            <v>2001.56</v>
          </cell>
          <cell r="J58">
            <v>7.0000000000163709E-2</v>
          </cell>
          <cell r="K58">
            <v>95</v>
          </cell>
        </row>
        <row r="59">
          <cell r="A59" t="str">
            <v>DALLABONA GABRIELE</v>
          </cell>
          <cell r="B59">
            <v>2150099</v>
          </cell>
          <cell r="C59" t="str">
            <v>DALLABONA</v>
          </cell>
          <cell r="D59" t="str">
            <v>GABRIELE</v>
          </cell>
          <cell r="E59" t="str">
            <v>I</v>
          </cell>
          <cell r="F59" t="str">
            <v>NL3</v>
          </cell>
          <cell r="G59">
            <v>100</v>
          </cell>
          <cell r="H59">
            <v>2112.46</v>
          </cell>
          <cell r="I59">
            <v>2112.39</v>
          </cell>
          <cell r="J59">
            <v>7.0000000000163709E-2</v>
          </cell>
          <cell r="K59">
            <v>195</v>
          </cell>
        </row>
        <row r="60">
          <cell r="A60" t="str">
            <v>DEBERTOLIS FIORENZA</v>
          </cell>
          <cell r="B60">
            <v>2150599</v>
          </cell>
          <cell r="C60" t="str">
            <v>DEBERTOLIS</v>
          </cell>
          <cell r="D60" t="str">
            <v>FIORENZA</v>
          </cell>
          <cell r="E60" t="str">
            <v>I</v>
          </cell>
          <cell r="F60" t="str">
            <v>NL2</v>
          </cell>
          <cell r="G60">
            <v>100</v>
          </cell>
          <cell r="H60">
            <v>2001.63</v>
          </cell>
          <cell r="I60">
            <v>2001.56</v>
          </cell>
          <cell r="J60">
            <v>7.0000000000163709E-2</v>
          </cell>
          <cell r="K60">
            <v>214</v>
          </cell>
        </row>
        <row r="61">
          <cell r="A61" t="str">
            <v>DEGARA ANNA</v>
          </cell>
          <cell r="B61">
            <v>2150699</v>
          </cell>
          <cell r="C61" t="str">
            <v>DEGARA</v>
          </cell>
          <cell r="D61" t="str">
            <v>ANNA</v>
          </cell>
          <cell r="E61" t="str">
            <v>I</v>
          </cell>
          <cell r="F61" t="str">
            <v>NL1</v>
          </cell>
          <cell r="G61">
            <v>100</v>
          </cell>
          <cell r="H61">
            <v>1948.23</v>
          </cell>
          <cell r="I61">
            <v>1948.16</v>
          </cell>
          <cell r="J61">
            <v>6.9999999999936335E-2</v>
          </cell>
          <cell r="K61">
            <v>0</v>
          </cell>
        </row>
        <row r="62">
          <cell r="A62" t="str">
            <v>DEGASPERI LUCIA</v>
          </cell>
          <cell r="B62">
            <v>2150799</v>
          </cell>
          <cell r="C62" t="str">
            <v>DEGASPERI</v>
          </cell>
          <cell r="D62" t="str">
            <v>LUCIA</v>
          </cell>
          <cell r="E62" t="str">
            <v>I</v>
          </cell>
          <cell r="F62" t="str">
            <v>NL1</v>
          </cell>
          <cell r="G62">
            <v>100</v>
          </cell>
          <cell r="H62">
            <v>1948.23</v>
          </cell>
          <cell r="I62">
            <v>1948.16</v>
          </cell>
          <cell r="J62">
            <v>6.9999999999936335E-2</v>
          </cell>
          <cell r="K62">
            <v>0</v>
          </cell>
        </row>
        <row r="63">
          <cell r="A63" t="str">
            <v>DEGASPERI FRANCESCA</v>
          </cell>
          <cell r="B63">
            <v>2150899</v>
          </cell>
          <cell r="C63" t="str">
            <v>DEGASPERI</v>
          </cell>
          <cell r="D63" t="str">
            <v>FRANCESCA</v>
          </cell>
          <cell r="E63" t="str">
            <v>I</v>
          </cell>
          <cell r="F63" t="str">
            <v>L1</v>
          </cell>
          <cell r="G63">
            <v>100</v>
          </cell>
          <cell r="H63">
            <v>2066.23</v>
          </cell>
          <cell r="I63">
            <v>2066.23</v>
          </cell>
          <cell r="J63">
            <v>0</v>
          </cell>
          <cell r="K63">
            <v>0</v>
          </cell>
        </row>
        <row r="64">
          <cell r="A64" t="str">
            <v>DELLADIO EDDA</v>
          </cell>
          <cell r="B64">
            <v>2151099</v>
          </cell>
          <cell r="C64" t="str">
            <v>DELLADIO</v>
          </cell>
          <cell r="D64" t="str">
            <v>EDDA</v>
          </cell>
          <cell r="E64" t="str">
            <v>I</v>
          </cell>
          <cell r="F64" t="str">
            <v>NL2</v>
          </cell>
          <cell r="G64">
            <v>100</v>
          </cell>
          <cell r="H64">
            <v>2001.63</v>
          </cell>
          <cell r="I64">
            <v>2001.56</v>
          </cell>
          <cell r="J64">
            <v>7.0000000000163709E-2</v>
          </cell>
          <cell r="K64">
            <v>375</v>
          </cell>
        </row>
        <row r="65">
          <cell r="A65" t="str">
            <v>DE NARDIS GIUSEPPE</v>
          </cell>
          <cell r="B65">
            <v>2165399</v>
          </cell>
          <cell r="C65" t="str">
            <v>DE NARDIS</v>
          </cell>
          <cell r="D65" t="str">
            <v>GIUSEPPE</v>
          </cell>
          <cell r="E65" t="str">
            <v>I</v>
          </cell>
          <cell r="F65" t="str">
            <v>NL4</v>
          </cell>
          <cell r="G65">
            <v>56.536000000000001</v>
          </cell>
          <cell r="H65">
            <v>1300.8</v>
          </cell>
          <cell r="I65">
            <v>1300.77</v>
          </cell>
          <cell r="J65">
            <v>2.9999999999972715E-2</v>
          </cell>
          <cell r="K65">
            <v>53.71</v>
          </cell>
        </row>
        <row r="66">
          <cell r="A66" t="str">
            <v>FASOLI LUCIA</v>
          </cell>
          <cell r="B66">
            <v>2180099</v>
          </cell>
          <cell r="C66" t="str">
            <v>FASOLI</v>
          </cell>
          <cell r="D66" t="str">
            <v>LUCIA</v>
          </cell>
          <cell r="E66" t="str">
            <v>I</v>
          </cell>
          <cell r="F66" t="str">
            <v>L5</v>
          </cell>
          <cell r="G66">
            <v>100</v>
          </cell>
          <cell r="H66">
            <v>2725.14</v>
          </cell>
          <cell r="I66">
            <v>2725.14</v>
          </cell>
          <cell r="J66">
            <v>0</v>
          </cell>
          <cell r="K66">
            <v>188.8</v>
          </cell>
        </row>
        <row r="67">
          <cell r="A67" t="str">
            <v>FOSSALI ROBERTA</v>
          </cell>
          <cell r="B67">
            <v>2183099</v>
          </cell>
          <cell r="C67" t="str">
            <v>FOSSALI</v>
          </cell>
          <cell r="D67" t="str">
            <v>ROBERTA</v>
          </cell>
          <cell r="E67" t="str">
            <v>I</v>
          </cell>
          <cell r="F67" t="str">
            <v>L2</v>
          </cell>
          <cell r="G67">
            <v>100</v>
          </cell>
          <cell r="H67">
            <v>2161.94</v>
          </cell>
          <cell r="I67">
            <v>2161.94</v>
          </cell>
          <cell r="J67">
            <v>0</v>
          </cell>
          <cell r="K67">
            <v>375</v>
          </cell>
        </row>
        <row r="68">
          <cell r="A68" t="str">
            <v>FRIZZI MARIALISA</v>
          </cell>
          <cell r="B68">
            <v>2185099</v>
          </cell>
          <cell r="C68" t="str">
            <v>FRIZZI</v>
          </cell>
          <cell r="D68" t="str">
            <v>MARIALISA</v>
          </cell>
          <cell r="E68" t="str">
            <v>I</v>
          </cell>
          <cell r="F68" t="str">
            <v>L2</v>
          </cell>
          <cell r="G68">
            <v>100</v>
          </cell>
          <cell r="H68">
            <v>2161.94</v>
          </cell>
          <cell r="I68">
            <v>2161.94</v>
          </cell>
          <cell r="J68">
            <v>0</v>
          </cell>
          <cell r="K68">
            <v>95</v>
          </cell>
        </row>
        <row r="69">
          <cell r="A69" t="str">
            <v>GUANELLA DANIELE</v>
          </cell>
          <cell r="B69">
            <v>2195099</v>
          </cell>
          <cell r="C69" t="str">
            <v>GUANELLA</v>
          </cell>
          <cell r="D69" t="str">
            <v>DANIELE</v>
          </cell>
          <cell r="E69" t="str">
            <v>I</v>
          </cell>
          <cell r="F69" t="str">
            <v>L2</v>
          </cell>
          <cell r="G69">
            <v>100</v>
          </cell>
          <cell r="H69">
            <v>2161.94</v>
          </cell>
          <cell r="I69">
            <v>2161.94</v>
          </cell>
          <cell r="J69">
            <v>0</v>
          </cell>
          <cell r="K69">
            <v>291</v>
          </cell>
        </row>
        <row r="70">
          <cell r="A70" t="str">
            <v>GIACOMUZZI SABRINA</v>
          </cell>
          <cell r="B70">
            <v>2249099</v>
          </cell>
          <cell r="C70" t="str">
            <v>GIACOMUZZI</v>
          </cell>
          <cell r="D70" t="str">
            <v>SABRINA</v>
          </cell>
          <cell r="E70" t="str">
            <v>I</v>
          </cell>
          <cell r="F70" t="str">
            <v>NL1</v>
          </cell>
          <cell r="G70">
            <v>100</v>
          </cell>
          <cell r="H70">
            <v>1948.23</v>
          </cell>
          <cell r="I70">
            <v>1948.16</v>
          </cell>
          <cell r="J70">
            <v>6.9999999999936335E-2</v>
          </cell>
          <cell r="K70">
            <v>0</v>
          </cell>
        </row>
        <row r="71">
          <cell r="A71" t="str">
            <v>GIRARDELLI MARIANGELA</v>
          </cell>
          <cell r="B71">
            <v>2251099</v>
          </cell>
          <cell r="C71" t="str">
            <v>GIRARDELLI</v>
          </cell>
          <cell r="D71" t="str">
            <v>MARIANGELA</v>
          </cell>
          <cell r="E71" t="str">
            <v>I</v>
          </cell>
          <cell r="F71" t="str">
            <v>NL2</v>
          </cell>
          <cell r="G71">
            <v>100</v>
          </cell>
          <cell r="H71">
            <v>2001.63</v>
          </cell>
          <cell r="I71">
            <v>2001.56</v>
          </cell>
          <cell r="J71">
            <v>7.0000000000163709E-2</v>
          </cell>
          <cell r="K71">
            <v>226.6</v>
          </cell>
        </row>
        <row r="72">
          <cell r="A72" t="str">
            <v>GIUSTO ORIETTA</v>
          </cell>
          <cell r="B72">
            <v>2252099</v>
          </cell>
          <cell r="C72" t="str">
            <v>GIUSTO</v>
          </cell>
          <cell r="D72" t="str">
            <v>ORIETTA</v>
          </cell>
          <cell r="E72" t="str">
            <v>I</v>
          </cell>
          <cell r="F72" t="str">
            <v>NL2</v>
          </cell>
          <cell r="G72">
            <v>100</v>
          </cell>
          <cell r="H72">
            <v>2001.63</v>
          </cell>
          <cell r="I72">
            <v>2001.56</v>
          </cell>
          <cell r="J72">
            <v>7.0000000000163709E-2</v>
          </cell>
          <cell r="K72">
            <v>95</v>
          </cell>
        </row>
        <row r="73">
          <cell r="A73" t="str">
            <v>HOFFMANN SOLEDAD</v>
          </cell>
          <cell r="B73">
            <v>2270099</v>
          </cell>
          <cell r="C73" t="str">
            <v>HOFFMANN</v>
          </cell>
          <cell r="D73" t="str">
            <v>SOLEDAD</v>
          </cell>
          <cell r="E73" t="str">
            <v>I</v>
          </cell>
          <cell r="F73" t="str">
            <v>NL6</v>
          </cell>
          <cell r="G73">
            <v>100</v>
          </cell>
          <cell r="H73">
            <v>2676.66</v>
          </cell>
          <cell r="I73">
            <v>2676.59</v>
          </cell>
          <cell r="J73">
            <v>6.9999999999708962E-2</v>
          </cell>
          <cell r="K73">
            <v>375</v>
          </cell>
        </row>
        <row r="74">
          <cell r="A74" t="str">
            <v>LARCHER MARIA GABRIELLA</v>
          </cell>
          <cell r="B74">
            <v>2280099</v>
          </cell>
          <cell r="C74" t="str">
            <v>LARCHER</v>
          </cell>
          <cell r="D74" t="str">
            <v>MARIA GABRIELLA</v>
          </cell>
          <cell r="E74" t="str">
            <v>I</v>
          </cell>
          <cell r="F74" t="str">
            <v>NL5</v>
          </cell>
          <cell r="G74">
            <v>100</v>
          </cell>
          <cell r="H74">
            <v>2488.25</v>
          </cell>
          <cell r="I74">
            <v>2488.1799999999998</v>
          </cell>
          <cell r="J74">
            <v>7.0000000000163709E-2</v>
          </cell>
          <cell r="K74">
            <v>407.2</v>
          </cell>
        </row>
        <row r="75">
          <cell r="A75" t="str">
            <v>LIBARDI NADIA</v>
          </cell>
          <cell r="B75">
            <v>2282099</v>
          </cell>
          <cell r="C75" t="str">
            <v>LIBARDI</v>
          </cell>
          <cell r="D75" t="str">
            <v>NADIA</v>
          </cell>
          <cell r="E75" t="str">
            <v>I</v>
          </cell>
          <cell r="F75" t="str">
            <v>NL1</v>
          </cell>
          <cell r="G75">
            <v>100</v>
          </cell>
          <cell r="H75">
            <v>1948.23</v>
          </cell>
          <cell r="I75">
            <v>1948.16</v>
          </cell>
          <cell r="J75">
            <v>6.9999999999936335E-2</v>
          </cell>
          <cell r="K75">
            <v>0</v>
          </cell>
        </row>
        <row r="76">
          <cell r="A76" t="str">
            <v>LIBERA LOREDANA</v>
          </cell>
          <cell r="B76">
            <v>2320099</v>
          </cell>
          <cell r="C76" t="str">
            <v>LIBERA</v>
          </cell>
          <cell r="D76" t="str">
            <v>LOREDANA</v>
          </cell>
          <cell r="E76" t="str">
            <v>I</v>
          </cell>
          <cell r="F76" t="str">
            <v>NL5</v>
          </cell>
          <cell r="G76">
            <v>100</v>
          </cell>
          <cell r="H76">
            <v>2488.25</v>
          </cell>
          <cell r="I76">
            <v>2488.1799999999998</v>
          </cell>
          <cell r="J76">
            <v>7.0000000000163709E-2</v>
          </cell>
          <cell r="K76">
            <v>407.2</v>
          </cell>
        </row>
        <row r="77">
          <cell r="A77" t="str">
            <v>LONGO ANITA</v>
          </cell>
          <cell r="B77">
            <v>2325399</v>
          </cell>
          <cell r="C77" t="str">
            <v>LONGO</v>
          </cell>
          <cell r="D77" t="str">
            <v>ANITA</v>
          </cell>
          <cell r="E77" t="str">
            <v>I</v>
          </cell>
          <cell r="F77" t="str">
            <v>NL2</v>
          </cell>
          <cell r="G77">
            <v>100</v>
          </cell>
          <cell r="H77">
            <v>2001.63</v>
          </cell>
          <cell r="I77">
            <v>2001.56</v>
          </cell>
          <cell r="J77">
            <v>7.0000000000163709E-2</v>
          </cell>
          <cell r="K77">
            <v>95</v>
          </cell>
        </row>
        <row r="78">
          <cell r="A78" t="str">
            <v>MANFREDI TIZIANO</v>
          </cell>
          <cell r="B78">
            <v>2343099</v>
          </cell>
          <cell r="C78" t="str">
            <v>MANFREDI</v>
          </cell>
          <cell r="D78" t="str">
            <v>TIZIANO</v>
          </cell>
          <cell r="E78" t="str">
            <v>I</v>
          </cell>
          <cell r="F78" t="str">
            <v>L2</v>
          </cell>
          <cell r="G78">
            <v>100</v>
          </cell>
          <cell r="H78">
            <v>2161.94</v>
          </cell>
          <cell r="I78">
            <v>2161.94</v>
          </cell>
          <cell r="J78">
            <v>0</v>
          </cell>
          <cell r="K78">
            <v>95</v>
          </cell>
        </row>
        <row r="79">
          <cell r="A79" t="str">
            <v>MANICA VANDA</v>
          </cell>
          <cell r="B79">
            <v>2350099</v>
          </cell>
          <cell r="C79" t="str">
            <v>MANICA</v>
          </cell>
          <cell r="D79" t="str">
            <v>VANDA</v>
          </cell>
          <cell r="E79" t="str">
            <v>I</v>
          </cell>
          <cell r="F79" t="str">
            <v>NL6</v>
          </cell>
          <cell r="G79">
            <v>100</v>
          </cell>
          <cell r="H79">
            <v>2676.66</v>
          </cell>
          <cell r="I79">
            <v>2676.59</v>
          </cell>
          <cell r="J79">
            <v>6.9999999999708962E-2</v>
          </cell>
          <cell r="K79">
            <v>951.8</v>
          </cell>
        </row>
        <row r="80">
          <cell r="A80" t="str">
            <v>MANNI NIVES</v>
          </cell>
          <cell r="B80">
            <v>2351099</v>
          </cell>
          <cell r="C80" t="str">
            <v>MANNI</v>
          </cell>
          <cell r="D80" t="str">
            <v>NIVES</v>
          </cell>
          <cell r="E80" t="str">
            <v>I</v>
          </cell>
          <cell r="F80" t="str">
            <v>NL1</v>
          </cell>
          <cell r="G80">
            <v>48.529000000000003</v>
          </cell>
          <cell r="H80">
            <v>945.46</v>
          </cell>
          <cell r="I80">
            <v>945.42</v>
          </cell>
          <cell r="J80">
            <v>4.0000000000077307E-2</v>
          </cell>
          <cell r="K80">
            <v>0</v>
          </cell>
        </row>
        <row r="81">
          <cell r="A81" t="str">
            <v>MARGONI MICHELA</v>
          </cell>
          <cell r="B81">
            <v>2357099</v>
          </cell>
          <cell r="C81" t="str">
            <v>MARGONI</v>
          </cell>
          <cell r="D81" t="str">
            <v>MICHELA</v>
          </cell>
          <cell r="E81" t="str">
            <v>I</v>
          </cell>
          <cell r="F81" t="str">
            <v>L3</v>
          </cell>
          <cell r="G81">
            <v>100</v>
          </cell>
          <cell r="H81">
            <v>2314.08</v>
          </cell>
          <cell r="I81">
            <v>2314.08</v>
          </cell>
          <cell r="J81">
            <v>0</v>
          </cell>
          <cell r="K81">
            <v>95</v>
          </cell>
        </row>
        <row r="82">
          <cell r="A82" t="str">
            <v>MARMO NICOLETTA</v>
          </cell>
          <cell r="B82">
            <v>2360099</v>
          </cell>
          <cell r="C82" t="str">
            <v>MARMO</v>
          </cell>
          <cell r="D82" t="str">
            <v>NICOLETTA</v>
          </cell>
          <cell r="E82" t="str">
            <v>I</v>
          </cell>
          <cell r="F82" t="str">
            <v>NL6</v>
          </cell>
          <cell r="G82">
            <v>100</v>
          </cell>
          <cell r="H82">
            <v>2676.66</v>
          </cell>
          <cell r="I82">
            <v>2676.59</v>
          </cell>
          <cell r="J82">
            <v>6.9999999999708962E-2</v>
          </cell>
          <cell r="K82">
            <v>289.60000000000002</v>
          </cell>
        </row>
        <row r="83">
          <cell r="A83" t="str">
            <v>MARTINELLI ELEONORA</v>
          </cell>
          <cell r="B83">
            <v>2370599</v>
          </cell>
          <cell r="C83" t="str">
            <v>MARTINELLI</v>
          </cell>
          <cell r="D83" t="str">
            <v>ELEONORA</v>
          </cell>
          <cell r="E83" t="str">
            <v>I</v>
          </cell>
          <cell r="F83" t="str">
            <v>NL2</v>
          </cell>
          <cell r="G83">
            <v>100</v>
          </cell>
          <cell r="H83">
            <v>2001.63</v>
          </cell>
          <cell r="I83">
            <v>2001.56</v>
          </cell>
          <cell r="J83">
            <v>7.0000000000163709E-2</v>
          </cell>
          <cell r="K83">
            <v>158</v>
          </cell>
        </row>
        <row r="84">
          <cell r="A84" t="str">
            <v>MATTE' NADIA</v>
          </cell>
          <cell r="B84">
            <v>2372099</v>
          </cell>
          <cell r="C84" t="str">
            <v>MATTE'</v>
          </cell>
          <cell r="D84" t="str">
            <v>NADIA</v>
          </cell>
          <cell r="E84" t="str">
            <v>I</v>
          </cell>
          <cell r="F84" t="str">
            <v>L1</v>
          </cell>
          <cell r="G84">
            <v>100</v>
          </cell>
          <cell r="H84">
            <v>2066.23</v>
          </cell>
          <cell r="I84">
            <v>2066.23</v>
          </cell>
          <cell r="J84">
            <v>0</v>
          </cell>
          <cell r="K84">
            <v>0</v>
          </cell>
        </row>
        <row r="85">
          <cell r="A85" t="str">
            <v>MOGGIO TERESA</v>
          </cell>
          <cell r="B85">
            <v>2382199</v>
          </cell>
          <cell r="C85" t="str">
            <v>MOGGIO</v>
          </cell>
          <cell r="D85" t="str">
            <v>TERESA</v>
          </cell>
          <cell r="E85" t="str">
            <v>I</v>
          </cell>
          <cell r="F85" t="str">
            <v>NL1</v>
          </cell>
          <cell r="G85">
            <v>100</v>
          </cell>
          <cell r="H85">
            <v>1948.23</v>
          </cell>
          <cell r="I85">
            <v>1948.16</v>
          </cell>
          <cell r="J85">
            <v>6.9999999999936335E-2</v>
          </cell>
          <cell r="K85">
            <v>0</v>
          </cell>
        </row>
        <row r="86">
          <cell r="A86" t="str">
            <v>MURARA FRANCESCA</v>
          </cell>
          <cell r="B86">
            <v>2390399</v>
          </cell>
          <cell r="C86" t="str">
            <v>MURARA</v>
          </cell>
          <cell r="D86" t="str">
            <v>FRANCESCA</v>
          </cell>
          <cell r="E86" t="str">
            <v>I</v>
          </cell>
          <cell r="F86" t="str">
            <v>L4</v>
          </cell>
          <cell r="G86">
            <v>100</v>
          </cell>
          <cell r="H86">
            <v>2519.61</v>
          </cell>
          <cell r="I86">
            <v>2519.61</v>
          </cell>
          <cell r="J86">
            <v>0</v>
          </cell>
          <cell r="K86">
            <v>375</v>
          </cell>
        </row>
        <row r="87">
          <cell r="A87" t="str">
            <v>NARDELLI ELENA</v>
          </cell>
          <cell r="B87">
            <v>2400099</v>
          </cell>
          <cell r="C87" t="str">
            <v>NARDELLI</v>
          </cell>
          <cell r="D87" t="str">
            <v>ELENA</v>
          </cell>
          <cell r="E87" t="str">
            <v>I</v>
          </cell>
          <cell r="F87" t="str">
            <v>L5</v>
          </cell>
          <cell r="G87">
            <v>100</v>
          </cell>
          <cell r="H87">
            <v>2725.14</v>
          </cell>
          <cell r="I87">
            <v>2725.14</v>
          </cell>
          <cell r="J87">
            <v>0</v>
          </cell>
          <cell r="K87">
            <v>95</v>
          </cell>
        </row>
        <row r="88">
          <cell r="A88" t="str">
            <v>PASCOTTO JACQUELINE</v>
          </cell>
          <cell r="B88">
            <v>2435099</v>
          </cell>
          <cell r="C88" t="str">
            <v>PASCOTTO</v>
          </cell>
          <cell r="D88" t="str">
            <v>JACQUELINE</v>
          </cell>
          <cell r="E88" t="str">
            <v>I</v>
          </cell>
          <cell r="F88" t="str">
            <v>NL2</v>
          </cell>
          <cell r="G88">
            <v>100</v>
          </cell>
          <cell r="H88">
            <v>2001.63</v>
          </cell>
          <cell r="I88">
            <v>2001.56</v>
          </cell>
          <cell r="J88">
            <v>7.0000000000163709E-2</v>
          </cell>
          <cell r="K88">
            <v>95</v>
          </cell>
        </row>
        <row r="89">
          <cell r="A89" t="str">
            <v>PASCOTTO MICAELA</v>
          </cell>
          <cell r="B89">
            <v>2435399</v>
          </cell>
          <cell r="C89" t="str">
            <v>PASCOTTO</v>
          </cell>
          <cell r="D89" t="str">
            <v>MICAELA</v>
          </cell>
          <cell r="E89" t="str">
            <v>I</v>
          </cell>
          <cell r="F89" t="str">
            <v>NL1</v>
          </cell>
          <cell r="G89">
            <v>100</v>
          </cell>
          <cell r="H89">
            <v>1948.23</v>
          </cell>
          <cell r="I89">
            <v>1948.16</v>
          </cell>
          <cell r="J89">
            <v>6.9999999999936335E-2</v>
          </cell>
          <cell r="K89">
            <v>0</v>
          </cell>
        </row>
        <row r="90">
          <cell r="A90" t="str">
            <v>PETRI ROBERTO</v>
          </cell>
          <cell r="B90">
            <v>2440099</v>
          </cell>
          <cell r="C90" t="str">
            <v>PETRI</v>
          </cell>
          <cell r="D90" t="str">
            <v>ROBERTO</v>
          </cell>
          <cell r="E90" t="str">
            <v>I</v>
          </cell>
          <cell r="F90" t="str">
            <v>L6</v>
          </cell>
          <cell r="G90">
            <v>100</v>
          </cell>
          <cell r="H90">
            <v>2930.67</v>
          </cell>
          <cell r="I90">
            <v>2930.67</v>
          </cell>
          <cell r="J90">
            <v>0</v>
          </cell>
          <cell r="K90">
            <v>95</v>
          </cell>
        </row>
        <row r="91">
          <cell r="A91" t="str">
            <v>POTRICH GLORIA</v>
          </cell>
          <cell r="B91">
            <v>2445099</v>
          </cell>
          <cell r="C91" t="str">
            <v>POTRICH</v>
          </cell>
          <cell r="D91" t="str">
            <v>GLORIA</v>
          </cell>
          <cell r="E91" t="str">
            <v>I</v>
          </cell>
          <cell r="F91" t="str">
            <v>L2</v>
          </cell>
          <cell r="G91">
            <v>83.332999999999998</v>
          </cell>
          <cell r="H91">
            <v>1801.61</v>
          </cell>
          <cell r="I91">
            <v>1801.61</v>
          </cell>
          <cell r="J91">
            <v>0</v>
          </cell>
          <cell r="K91">
            <v>793.96</v>
          </cell>
        </row>
        <row r="92">
          <cell r="A92" t="str">
            <v>PRATI ANNA</v>
          </cell>
          <cell r="B92">
            <v>2450099</v>
          </cell>
          <cell r="C92" t="str">
            <v>PRATI</v>
          </cell>
          <cell r="D92" t="str">
            <v>ANNA</v>
          </cell>
          <cell r="E92" t="str">
            <v>I</v>
          </cell>
          <cell r="F92" t="str">
            <v>L5</v>
          </cell>
          <cell r="G92">
            <v>100</v>
          </cell>
          <cell r="H92">
            <v>2725.14</v>
          </cell>
          <cell r="I92">
            <v>2725.14</v>
          </cell>
          <cell r="J92">
            <v>0</v>
          </cell>
          <cell r="K92">
            <v>951.8</v>
          </cell>
        </row>
        <row r="93">
          <cell r="A93" t="str">
            <v>RAOSS GIULIANA</v>
          </cell>
          <cell r="B93">
            <v>2455599</v>
          </cell>
          <cell r="C93" t="str">
            <v>RAOSS</v>
          </cell>
          <cell r="D93" t="str">
            <v>GIULIANA</v>
          </cell>
          <cell r="E93" t="str">
            <v>I</v>
          </cell>
          <cell r="F93" t="str">
            <v>NL4</v>
          </cell>
          <cell r="G93">
            <v>100</v>
          </cell>
          <cell r="H93">
            <v>2300.86</v>
          </cell>
          <cell r="I93">
            <v>2300.79</v>
          </cell>
          <cell r="J93">
            <v>7.0000000000163709E-2</v>
          </cell>
          <cell r="K93">
            <v>95</v>
          </cell>
        </row>
        <row r="94">
          <cell r="A94" t="str">
            <v>RIZZI ANGELA</v>
          </cell>
          <cell r="B94">
            <v>2456099</v>
          </cell>
          <cell r="C94" t="str">
            <v>RIZZI</v>
          </cell>
          <cell r="D94" t="str">
            <v>ANGELA</v>
          </cell>
          <cell r="E94" t="str">
            <v>I</v>
          </cell>
          <cell r="F94" t="str">
            <v>L1</v>
          </cell>
          <cell r="G94">
            <v>100</v>
          </cell>
          <cell r="H94">
            <v>2066.23</v>
          </cell>
          <cell r="I94">
            <v>2066.23</v>
          </cell>
          <cell r="J94">
            <v>0</v>
          </cell>
          <cell r="K94">
            <v>0</v>
          </cell>
        </row>
        <row r="95">
          <cell r="A95" t="str">
            <v>ROSA' ALESSANDRA</v>
          </cell>
          <cell r="B95">
            <v>2457699</v>
          </cell>
          <cell r="C95" t="str">
            <v>ROSA'</v>
          </cell>
          <cell r="D95" t="str">
            <v>ALESSANDRA</v>
          </cell>
          <cell r="E95" t="str">
            <v>I</v>
          </cell>
          <cell r="F95" t="str">
            <v>L1</v>
          </cell>
          <cell r="G95">
            <v>94.608000000000004</v>
          </cell>
          <cell r="H95">
            <v>1954.82</v>
          </cell>
          <cell r="I95">
            <v>1954.82</v>
          </cell>
          <cell r="J95">
            <v>0</v>
          </cell>
          <cell r="K95">
            <v>0</v>
          </cell>
        </row>
        <row r="96">
          <cell r="A96" t="str">
            <v>ROSA' EDDY</v>
          </cell>
          <cell r="B96">
            <v>2458099</v>
          </cell>
          <cell r="C96" t="str">
            <v>ROSA'</v>
          </cell>
          <cell r="D96" t="str">
            <v>EDDY</v>
          </cell>
          <cell r="E96" t="str">
            <v>I</v>
          </cell>
          <cell r="F96" t="str">
            <v>L1</v>
          </cell>
          <cell r="G96">
            <v>100</v>
          </cell>
          <cell r="H96">
            <v>2066.23</v>
          </cell>
          <cell r="I96">
            <v>2066.23</v>
          </cell>
          <cell r="J96">
            <v>0</v>
          </cell>
          <cell r="K96">
            <v>0</v>
          </cell>
        </row>
        <row r="97">
          <cell r="A97" t="str">
            <v>ROSSI MARCO</v>
          </cell>
          <cell r="B97">
            <v>2458599</v>
          </cell>
          <cell r="C97" t="str">
            <v>ROSSI</v>
          </cell>
          <cell r="D97" t="str">
            <v>MARCO</v>
          </cell>
          <cell r="E97" t="str">
            <v>I</v>
          </cell>
          <cell r="F97" t="str">
            <v>NL1</v>
          </cell>
          <cell r="G97">
            <v>100</v>
          </cell>
          <cell r="H97">
            <v>1948.23</v>
          </cell>
          <cell r="I97">
            <v>1948.16</v>
          </cell>
          <cell r="J97">
            <v>6.9999999999936335E-2</v>
          </cell>
          <cell r="K97">
            <v>0</v>
          </cell>
        </row>
        <row r="98">
          <cell r="A98" t="str">
            <v>SANNICOLO' MIRELLA</v>
          </cell>
          <cell r="B98">
            <v>2470099</v>
          </cell>
          <cell r="C98" t="str">
            <v>SANNICOLO'</v>
          </cell>
          <cell r="D98" t="str">
            <v>MIRELLA</v>
          </cell>
          <cell r="E98" t="str">
            <v>I</v>
          </cell>
          <cell r="F98" t="str">
            <v>NL6</v>
          </cell>
          <cell r="G98">
            <v>100</v>
          </cell>
          <cell r="H98">
            <v>2676.66</v>
          </cell>
          <cell r="I98">
            <v>2676.59</v>
          </cell>
          <cell r="J98">
            <v>6.9999999999708962E-2</v>
          </cell>
          <cell r="K98">
            <v>95</v>
          </cell>
        </row>
        <row r="99">
          <cell r="A99" t="str">
            <v>SARTORI DONATELLA</v>
          </cell>
          <cell r="B99">
            <v>2472099</v>
          </cell>
          <cell r="C99" t="str">
            <v>SARTORI</v>
          </cell>
          <cell r="D99" t="str">
            <v>DONATELLA</v>
          </cell>
          <cell r="E99" t="str">
            <v>I</v>
          </cell>
          <cell r="F99" t="str">
            <v>L2</v>
          </cell>
          <cell r="G99">
            <v>100</v>
          </cell>
          <cell r="H99">
            <v>2161.94</v>
          </cell>
          <cell r="I99">
            <v>2161.94</v>
          </cell>
          <cell r="J99">
            <v>0</v>
          </cell>
          <cell r="K99">
            <v>303.60000000000002</v>
          </cell>
        </row>
        <row r="100">
          <cell r="A100" t="str">
            <v>SASSO VANIA</v>
          </cell>
          <cell r="B100">
            <v>2473099</v>
          </cell>
          <cell r="C100" t="str">
            <v>SASSO</v>
          </cell>
          <cell r="D100" t="str">
            <v>VANIA</v>
          </cell>
          <cell r="E100" t="str">
            <v>I</v>
          </cell>
          <cell r="F100" t="str">
            <v>NL1</v>
          </cell>
          <cell r="G100">
            <v>79.084999999999994</v>
          </cell>
          <cell r="H100">
            <v>1540.75</v>
          </cell>
          <cell r="I100">
            <v>1540.7</v>
          </cell>
          <cell r="J100">
            <v>4.9999999999954525E-2</v>
          </cell>
          <cell r="K100">
            <v>0</v>
          </cell>
        </row>
        <row r="101">
          <cell r="A101" t="str">
            <v>SETTI LORENZO</v>
          </cell>
          <cell r="B101">
            <v>2475099</v>
          </cell>
          <cell r="C101" t="str">
            <v>SETTI</v>
          </cell>
          <cell r="D101" t="str">
            <v>LORENZO</v>
          </cell>
          <cell r="E101" t="str">
            <v>I</v>
          </cell>
          <cell r="F101" t="str">
            <v>L2</v>
          </cell>
          <cell r="G101">
            <v>100</v>
          </cell>
          <cell r="H101">
            <v>2161.94</v>
          </cell>
          <cell r="I101">
            <v>2161.94</v>
          </cell>
          <cell r="J101">
            <v>0</v>
          </cell>
          <cell r="K101">
            <v>95</v>
          </cell>
        </row>
        <row r="102">
          <cell r="A102" t="str">
            <v>SILLA LUCIA</v>
          </cell>
          <cell r="B102">
            <v>2476199</v>
          </cell>
          <cell r="C102" t="str">
            <v>SILLA</v>
          </cell>
          <cell r="D102" t="str">
            <v>LUCIA</v>
          </cell>
          <cell r="E102" t="str">
            <v>I</v>
          </cell>
          <cell r="F102" t="str">
            <v>L1</v>
          </cell>
          <cell r="G102">
            <v>100</v>
          </cell>
          <cell r="H102">
            <v>2066.23</v>
          </cell>
          <cell r="I102">
            <v>2066.23</v>
          </cell>
          <cell r="J102">
            <v>0</v>
          </cell>
          <cell r="K102">
            <v>0</v>
          </cell>
        </row>
        <row r="103">
          <cell r="A103" t="str">
            <v>STABLUM MARILENA</v>
          </cell>
          <cell r="B103">
            <v>2477099</v>
          </cell>
          <cell r="C103" t="str">
            <v>STABLUM</v>
          </cell>
          <cell r="D103" t="str">
            <v>MARILENA</v>
          </cell>
          <cell r="E103" t="str">
            <v>I</v>
          </cell>
          <cell r="F103" t="str">
            <v>L1</v>
          </cell>
          <cell r="G103">
            <v>100</v>
          </cell>
          <cell r="H103">
            <v>2066.23</v>
          </cell>
          <cell r="I103">
            <v>2066.23</v>
          </cell>
          <cell r="J103">
            <v>0</v>
          </cell>
          <cell r="K103">
            <v>0</v>
          </cell>
        </row>
        <row r="104">
          <cell r="A104" t="str">
            <v>TOMASI PATRICIA</v>
          </cell>
          <cell r="B104">
            <v>2478099</v>
          </cell>
          <cell r="C104" t="str">
            <v>TOMASI</v>
          </cell>
          <cell r="D104" t="str">
            <v>PATRICIA</v>
          </cell>
          <cell r="E104" t="str">
            <v>I</v>
          </cell>
          <cell r="F104" t="str">
            <v>L2</v>
          </cell>
          <cell r="G104">
            <v>100</v>
          </cell>
          <cell r="H104">
            <v>2161.94</v>
          </cell>
          <cell r="I104">
            <v>2161.94</v>
          </cell>
          <cell r="J104">
            <v>0</v>
          </cell>
          <cell r="K104">
            <v>95</v>
          </cell>
        </row>
        <row r="105">
          <cell r="A105" t="str">
            <v>TOMIO SERENA</v>
          </cell>
          <cell r="B105">
            <v>2479099</v>
          </cell>
          <cell r="C105" t="str">
            <v>TOMIO</v>
          </cell>
          <cell r="D105" t="str">
            <v>SERENA</v>
          </cell>
          <cell r="E105" t="str">
            <v>I</v>
          </cell>
          <cell r="F105" t="str">
            <v>NL1</v>
          </cell>
          <cell r="G105">
            <v>100</v>
          </cell>
          <cell r="H105">
            <v>1948.23</v>
          </cell>
          <cell r="I105">
            <v>1948.16</v>
          </cell>
          <cell r="J105">
            <v>6.9999999999936335E-2</v>
          </cell>
          <cell r="K105">
            <v>0</v>
          </cell>
        </row>
        <row r="106">
          <cell r="A106" t="str">
            <v>TURELLA ELENA</v>
          </cell>
          <cell r="B106">
            <v>2481099</v>
          </cell>
          <cell r="C106" t="str">
            <v>TURELLA</v>
          </cell>
          <cell r="D106" t="str">
            <v>ELENA</v>
          </cell>
          <cell r="E106" t="str">
            <v>I</v>
          </cell>
          <cell r="F106" t="str">
            <v>L1</v>
          </cell>
          <cell r="G106">
            <v>100</v>
          </cell>
          <cell r="H106">
            <v>2066.23</v>
          </cell>
          <cell r="I106">
            <v>2066.23</v>
          </cell>
          <cell r="J106">
            <v>0</v>
          </cell>
          <cell r="K106">
            <v>0</v>
          </cell>
        </row>
        <row r="107">
          <cell r="A107" t="str">
            <v>WILMSHOFER OLIVER</v>
          </cell>
          <cell r="B107">
            <v>2550099</v>
          </cell>
          <cell r="C107" t="str">
            <v>WILMSHOFER</v>
          </cell>
          <cell r="D107" t="str">
            <v>OLIVER</v>
          </cell>
          <cell r="E107" t="str">
            <v>I</v>
          </cell>
          <cell r="F107" t="str">
            <v>L1</v>
          </cell>
          <cell r="G107">
            <v>100</v>
          </cell>
          <cell r="H107">
            <v>2066.23</v>
          </cell>
          <cell r="I107">
            <v>2066.23</v>
          </cell>
          <cell r="J107">
            <v>0</v>
          </cell>
          <cell r="K107">
            <v>0</v>
          </cell>
        </row>
        <row r="108">
          <cell r="A108" t="str">
            <v>VETTORAZZI MONICA</v>
          </cell>
          <cell r="B108">
            <v>2550199</v>
          </cell>
          <cell r="C108" t="str">
            <v>VETTORAZZI</v>
          </cell>
          <cell r="D108" t="str">
            <v>MONICA</v>
          </cell>
          <cell r="E108" t="str">
            <v>I</v>
          </cell>
          <cell r="F108" t="str">
            <v>NL2</v>
          </cell>
          <cell r="G108">
            <v>100</v>
          </cell>
          <cell r="H108">
            <v>2001.63</v>
          </cell>
          <cell r="I108">
            <v>2001.56</v>
          </cell>
          <cell r="J108">
            <v>7.0000000000163709E-2</v>
          </cell>
          <cell r="K108">
            <v>95</v>
          </cell>
        </row>
        <row r="109">
          <cell r="A109" t="str">
            <v>ZANETTI ALESSANDRO</v>
          </cell>
          <cell r="B109">
            <v>2550299</v>
          </cell>
          <cell r="C109" t="str">
            <v>ZANETTI</v>
          </cell>
          <cell r="D109" t="str">
            <v>ALESSANDRO</v>
          </cell>
          <cell r="E109" t="str">
            <v>I</v>
          </cell>
          <cell r="F109" t="str">
            <v>L2</v>
          </cell>
          <cell r="G109">
            <v>100</v>
          </cell>
          <cell r="H109">
            <v>2161.94</v>
          </cell>
          <cell r="I109">
            <v>2161.94</v>
          </cell>
          <cell r="J109">
            <v>0</v>
          </cell>
          <cell r="K109">
            <v>95</v>
          </cell>
        </row>
        <row r="110">
          <cell r="A110" t="str">
            <v>ZANETTI ROSI</v>
          </cell>
          <cell r="B110">
            <v>2550399</v>
          </cell>
          <cell r="C110" t="str">
            <v>ZANETTI</v>
          </cell>
          <cell r="D110" t="str">
            <v>ROSI</v>
          </cell>
          <cell r="E110" t="str">
            <v>I</v>
          </cell>
          <cell r="F110" t="str">
            <v>NL5</v>
          </cell>
          <cell r="G110">
            <v>79.738</v>
          </cell>
          <cell r="H110">
            <v>1984.08</v>
          </cell>
          <cell r="I110">
            <v>1984.02</v>
          </cell>
          <cell r="J110">
            <v>5.999999999994543E-2</v>
          </cell>
          <cell r="K110">
            <v>75.75</v>
          </cell>
        </row>
        <row r="111">
          <cell r="A111" t="str">
            <v>ZUCAL ANTONELLA</v>
          </cell>
          <cell r="B111">
            <v>2555099</v>
          </cell>
          <cell r="C111" t="str">
            <v>ZUCAL</v>
          </cell>
          <cell r="D111" t="str">
            <v>ANTONELLA</v>
          </cell>
          <cell r="E111" t="str">
            <v>I</v>
          </cell>
          <cell r="F111" t="str">
            <v>NL4</v>
          </cell>
          <cell r="G111">
            <v>100</v>
          </cell>
          <cell r="H111">
            <v>2300.86</v>
          </cell>
          <cell r="I111">
            <v>2300.79</v>
          </cell>
          <cell r="J111">
            <v>7.0000000000163709E-2</v>
          </cell>
          <cell r="K111">
            <v>333</v>
          </cell>
        </row>
        <row r="112">
          <cell r="A112" t="str">
            <v>BARBERI DANIELA FLORA</v>
          </cell>
          <cell r="B112">
            <v>3010099</v>
          </cell>
          <cell r="C112" t="str">
            <v>BARBERI</v>
          </cell>
          <cell r="D112" t="str">
            <v>DANIELA FLORA</v>
          </cell>
          <cell r="E112" t="str">
            <v>I</v>
          </cell>
          <cell r="F112" t="str">
            <v>B1</v>
          </cell>
          <cell r="G112">
            <v>100</v>
          </cell>
          <cell r="H112">
            <v>1652.09</v>
          </cell>
          <cell r="I112">
            <v>1652.09</v>
          </cell>
          <cell r="J112">
            <v>0</v>
          </cell>
          <cell r="K112">
            <v>0</v>
          </cell>
        </row>
        <row r="113">
          <cell r="A113" t="str">
            <v>BERGAMO ANNALISA</v>
          </cell>
          <cell r="B113">
            <v>3023799</v>
          </cell>
          <cell r="C113" t="str">
            <v>BERGAMO</v>
          </cell>
          <cell r="D113" t="str">
            <v>ANNALISA</v>
          </cell>
          <cell r="E113" t="str">
            <v>I</v>
          </cell>
          <cell r="F113" t="str">
            <v>B1</v>
          </cell>
          <cell r="G113">
            <v>100</v>
          </cell>
          <cell r="H113">
            <v>1652.09</v>
          </cell>
          <cell r="I113">
            <v>1652.09</v>
          </cell>
          <cell r="J113">
            <v>0</v>
          </cell>
          <cell r="K113">
            <v>0</v>
          </cell>
        </row>
        <row r="114">
          <cell r="A114" t="str">
            <v>BETTI SARA</v>
          </cell>
          <cell r="B114">
            <v>3024399</v>
          </cell>
          <cell r="C114" t="str">
            <v>BETTI</v>
          </cell>
          <cell r="D114" t="str">
            <v>SARA</v>
          </cell>
          <cell r="E114" t="str">
            <v>I</v>
          </cell>
          <cell r="F114" t="str">
            <v>B4</v>
          </cell>
          <cell r="G114">
            <v>80.555000000000007</v>
          </cell>
          <cell r="H114">
            <v>1511.02</v>
          </cell>
          <cell r="I114">
            <v>1511.01</v>
          </cell>
          <cell r="J114">
            <v>9.9999999999909051E-3</v>
          </cell>
          <cell r="K114">
            <v>0</v>
          </cell>
        </row>
        <row r="115">
          <cell r="A115" t="str">
            <v>BRAGHETTO FRANCESCA</v>
          </cell>
          <cell r="B115">
            <v>3025499</v>
          </cell>
          <cell r="C115" t="str">
            <v>BRAGHETTO</v>
          </cell>
          <cell r="D115" t="str">
            <v>FRANCESCA</v>
          </cell>
          <cell r="E115" t="str">
            <v>I</v>
          </cell>
          <cell r="F115" t="str">
            <v>L1</v>
          </cell>
          <cell r="G115">
            <v>100</v>
          </cell>
          <cell r="H115">
            <v>2066.23</v>
          </cell>
          <cell r="I115">
            <v>2066.23</v>
          </cell>
          <cell r="J115">
            <v>0</v>
          </cell>
          <cell r="K115">
            <v>0</v>
          </cell>
        </row>
        <row r="116">
          <cell r="A116" t="str">
            <v>CAMPIONE IVAN</v>
          </cell>
          <cell r="B116">
            <v>3026099</v>
          </cell>
          <cell r="C116" t="str">
            <v>CAMPIONE</v>
          </cell>
          <cell r="D116" t="str">
            <v>IVAN</v>
          </cell>
          <cell r="E116" t="str">
            <v>O</v>
          </cell>
          <cell r="F116" t="str">
            <v>A2</v>
          </cell>
          <cell r="G116">
            <v>41.665999999999997</v>
          </cell>
          <cell r="H116">
            <v>643.58000000000004</v>
          </cell>
          <cell r="I116">
            <v>643.59</v>
          </cell>
          <cell r="J116">
            <v>-9.9999999999909051E-3</v>
          </cell>
          <cell r="K116">
            <v>0</v>
          </cell>
        </row>
        <row r="117">
          <cell r="A117" t="str">
            <v>CASTELLINI KATIA</v>
          </cell>
          <cell r="B117">
            <v>3027099</v>
          </cell>
          <cell r="C117" t="str">
            <v>CASTELLINI</v>
          </cell>
          <cell r="D117" t="str">
            <v>KATIA</v>
          </cell>
          <cell r="E117" t="str">
            <v>I</v>
          </cell>
          <cell r="F117" t="str">
            <v>L1</v>
          </cell>
          <cell r="G117">
            <v>78.430999999999997</v>
          </cell>
          <cell r="H117">
            <v>1620.57</v>
          </cell>
          <cell r="I117">
            <v>1620.56</v>
          </cell>
          <cell r="J117">
            <v>9.9999999999909051E-3</v>
          </cell>
          <cell r="K117">
            <v>140</v>
          </cell>
        </row>
        <row r="118">
          <cell r="A118" t="str">
            <v>CASTELPIETRA ALESSANDRA</v>
          </cell>
          <cell r="B118">
            <v>3027399</v>
          </cell>
          <cell r="C118" t="str">
            <v>CASTELPIETRA</v>
          </cell>
          <cell r="D118" t="str">
            <v>ALESSANDRA</v>
          </cell>
          <cell r="E118" t="str">
            <v>I</v>
          </cell>
          <cell r="F118" t="str">
            <v>B1</v>
          </cell>
          <cell r="G118">
            <v>100</v>
          </cell>
          <cell r="H118">
            <v>1652.09</v>
          </cell>
          <cell r="I118">
            <v>1652.09</v>
          </cell>
          <cell r="J118">
            <v>0</v>
          </cell>
          <cell r="K118">
            <v>0</v>
          </cell>
        </row>
        <row r="119">
          <cell r="A119" t="str">
            <v>COLOMBINI DANIELA</v>
          </cell>
          <cell r="B119">
            <v>3029599</v>
          </cell>
          <cell r="C119" t="str">
            <v>COLOMBINI</v>
          </cell>
          <cell r="D119" t="str">
            <v>DANIELA</v>
          </cell>
          <cell r="E119" t="str">
            <v>I</v>
          </cell>
          <cell r="F119" t="str">
            <v>C1</v>
          </cell>
          <cell r="G119">
            <v>100</v>
          </cell>
          <cell r="H119">
            <v>1761.66</v>
          </cell>
          <cell r="I119">
            <v>1761.66</v>
          </cell>
          <cell r="J119">
            <v>0</v>
          </cell>
          <cell r="K119">
            <v>0</v>
          </cell>
        </row>
        <row r="120">
          <cell r="A120" t="str">
            <v>COVA MARTA</v>
          </cell>
          <cell r="B120">
            <v>3040099</v>
          </cell>
          <cell r="C120" t="str">
            <v>COVA</v>
          </cell>
          <cell r="D120" t="str">
            <v>MARTA</v>
          </cell>
          <cell r="E120" t="str">
            <v>I</v>
          </cell>
          <cell r="F120" t="str">
            <v>D5</v>
          </cell>
          <cell r="G120">
            <v>83.332999999999998</v>
          </cell>
          <cell r="H120">
            <v>2189.79</v>
          </cell>
          <cell r="I120">
            <v>2189.79</v>
          </cell>
          <cell r="J120">
            <v>0</v>
          </cell>
          <cell r="K120">
            <v>238</v>
          </cell>
        </row>
        <row r="121">
          <cell r="A121" t="str">
            <v>DELL'AMORE SILVIA</v>
          </cell>
          <cell r="B121">
            <v>3041399</v>
          </cell>
          <cell r="C121" t="str">
            <v>DELL'AMORE</v>
          </cell>
          <cell r="D121" t="str">
            <v>SILVIA</v>
          </cell>
          <cell r="E121" t="str">
            <v>I</v>
          </cell>
          <cell r="F121" t="str">
            <v>C1</v>
          </cell>
          <cell r="G121">
            <v>75</v>
          </cell>
          <cell r="H121">
            <v>1321.25</v>
          </cell>
          <cell r="I121">
            <v>1321.25</v>
          </cell>
          <cell r="J121">
            <v>0</v>
          </cell>
          <cell r="K121">
            <v>0</v>
          </cell>
        </row>
        <row r="122">
          <cell r="A122" t="str">
            <v>ECCHELI ROSSELLA</v>
          </cell>
          <cell r="B122">
            <v>3041899</v>
          </cell>
          <cell r="C122" t="str">
            <v>ECCHELI</v>
          </cell>
          <cell r="D122" t="str">
            <v>ROSSELLA</v>
          </cell>
          <cell r="E122" t="str">
            <v>I</v>
          </cell>
          <cell r="F122" t="str">
            <v>C1</v>
          </cell>
          <cell r="G122">
            <v>100</v>
          </cell>
          <cell r="H122">
            <v>1761.66</v>
          </cell>
          <cell r="I122">
            <v>1761.66</v>
          </cell>
          <cell r="J122">
            <v>0</v>
          </cell>
          <cell r="K122">
            <v>0</v>
          </cell>
        </row>
        <row r="123">
          <cell r="A123" t="str">
            <v>FEDRIZZI MICHELE</v>
          </cell>
          <cell r="B123">
            <v>3047099</v>
          </cell>
          <cell r="C123" t="str">
            <v>FEDRIZZI</v>
          </cell>
          <cell r="D123" t="str">
            <v>MICHELE</v>
          </cell>
          <cell r="E123" t="str">
            <v>I</v>
          </cell>
          <cell r="F123" t="str">
            <v>D1</v>
          </cell>
          <cell r="G123">
            <v>100</v>
          </cell>
          <cell r="H123">
            <v>2156.25</v>
          </cell>
          <cell r="I123">
            <v>2156.25</v>
          </cell>
          <cell r="J123">
            <v>0</v>
          </cell>
          <cell r="K123">
            <v>238</v>
          </cell>
        </row>
        <row r="124">
          <cell r="A124" t="str">
            <v>GIANESELLI IVANA</v>
          </cell>
          <cell r="B124">
            <v>3055499</v>
          </cell>
          <cell r="C124" t="str">
            <v>GIANESELLI</v>
          </cell>
          <cell r="D124" t="str">
            <v>IVANA</v>
          </cell>
          <cell r="E124" t="str">
            <v>I</v>
          </cell>
          <cell r="F124" t="str">
            <v>B4</v>
          </cell>
          <cell r="G124">
            <v>66.667000000000002</v>
          </cell>
          <cell r="H124">
            <v>1250.51</v>
          </cell>
          <cell r="I124">
            <v>1250.51</v>
          </cell>
          <cell r="J124">
            <v>0</v>
          </cell>
          <cell r="K124">
            <v>0</v>
          </cell>
        </row>
        <row r="125">
          <cell r="A125" t="str">
            <v>GRIGOLLI MARIAVIOLA</v>
          </cell>
          <cell r="B125">
            <v>3055899</v>
          </cell>
          <cell r="C125" t="str">
            <v>GRIGOLLI</v>
          </cell>
          <cell r="D125" t="str">
            <v>MARIAVIOLA</v>
          </cell>
          <cell r="E125" t="str">
            <v>I</v>
          </cell>
          <cell r="F125" t="str">
            <v>D1</v>
          </cell>
          <cell r="G125">
            <v>100</v>
          </cell>
          <cell r="H125">
            <v>2156.25</v>
          </cell>
          <cell r="I125">
            <v>2156.25</v>
          </cell>
          <cell r="J125">
            <v>0</v>
          </cell>
          <cell r="K125">
            <v>142.75</v>
          </cell>
        </row>
        <row r="126">
          <cell r="A126" t="str">
            <v>LUZZI LORENZA</v>
          </cell>
          <cell r="B126">
            <v>3057099</v>
          </cell>
          <cell r="C126" t="str">
            <v>LUZZI</v>
          </cell>
          <cell r="D126" t="str">
            <v>LORENZA</v>
          </cell>
          <cell r="E126" t="str">
            <v>I</v>
          </cell>
          <cell r="F126" t="str">
            <v>C1</v>
          </cell>
          <cell r="G126">
            <v>100</v>
          </cell>
          <cell r="H126">
            <v>1761.66</v>
          </cell>
          <cell r="I126">
            <v>1761.66</v>
          </cell>
          <cell r="J126">
            <v>0</v>
          </cell>
          <cell r="K126">
            <v>200.61</v>
          </cell>
        </row>
        <row r="127">
          <cell r="A127" t="str">
            <v>MARASCHIN UGO</v>
          </cell>
          <cell r="B127">
            <v>3068099</v>
          </cell>
          <cell r="C127" t="str">
            <v>MARASCHIN</v>
          </cell>
          <cell r="D127" t="str">
            <v>UGO</v>
          </cell>
          <cell r="E127" t="str">
            <v>O</v>
          </cell>
          <cell r="F127" t="str">
            <v>BE1</v>
          </cell>
          <cell r="G127">
            <v>100</v>
          </cell>
          <cell r="H127">
            <v>1578.34</v>
          </cell>
          <cell r="I127">
            <v>1500.3</v>
          </cell>
          <cell r="J127">
            <v>78.039999999999964</v>
          </cell>
          <cell r="K127">
            <v>78.040000000000006</v>
          </cell>
        </row>
        <row r="128">
          <cell r="A128" t="str">
            <v>PAOLI DANIELA</v>
          </cell>
          <cell r="B128">
            <v>3090399</v>
          </cell>
          <cell r="C128" t="str">
            <v>PAOLI</v>
          </cell>
          <cell r="D128" t="str">
            <v>DANIELA</v>
          </cell>
          <cell r="E128" t="str">
            <v>I</v>
          </cell>
          <cell r="F128" t="str">
            <v>B5</v>
          </cell>
          <cell r="G128">
            <v>66.667000000000002</v>
          </cell>
          <cell r="H128">
            <v>1318.34</v>
          </cell>
          <cell r="I128">
            <v>1318.35</v>
          </cell>
          <cell r="J128">
            <v>-9.9999999999909051E-3</v>
          </cell>
          <cell r="K128">
            <v>0</v>
          </cell>
        </row>
        <row r="129">
          <cell r="A129" t="str">
            <v>PASCOLO MATTEO</v>
          </cell>
          <cell r="B129">
            <v>3091599</v>
          </cell>
          <cell r="C129" t="str">
            <v>PASCOLO</v>
          </cell>
          <cell r="D129" t="str">
            <v>MATTEO</v>
          </cell>
          <cell r="E129" t="str">
            <v>I</v>
          </cell>
          <cell r="F129" t="str">
            <v>B1</v>
          </cell>
          <cell r="G129">
            <v>100</v>
          </cell>
          <cell r="H129">
            <v>1652.09</v>
          </cell>
          <cell r="I129">
            <v>1652.09</v>
          </cell>
          <cell r="J129">
            <v>0</v>
          </cell>
          <cell r="K129">
            <v>0</v>
          </cell>
        </row>
        <row r="130">
          <cell r="A130" t="str">
            <v>PASQUALE MICHELA</v>
          </cell>
          <cell r="B130">
            <v>3092099</v>
          </cell>
          <cell r="C130" t="str">
            <v>PASQUALE</v>
          </cell>
          <cell r="D130" t="str">
            <v>MICHELA</v>
          </cell>
          <cell r="E130" t="str">
            <v>I</v>
          </cell>
          <cell r="F130" t="str">
            <v>B3</v>
          </cell>
          <cell r="G130">
            <v>100</v>
          </cell>
          <cell r="H130">
            <v>1775</v>
          </cell>
          <cell r="I130">
            <v>1775</v>
          </cell>
          <cell r="J130">
            <v>0</v>
          </cell>
          <cell r="K130">
            <v>0</v>
          </cell>
        </row>
        <row r="131">
          <cell r="A131" t="str">
            <v>RAFFAELLI FRANCO</v>
          </cell>
          <cell r="B131">
            <v>3096099</v>
          </cell>
          <cell r="C131" t="str">
            <v>RAFFAELLI</v>
          </cell>
          <cell r="D131" t="str">
            <v>FRANCO</v>
          </cell>
          <cell r="E131" t="str">
            <v>O</v>
          </cell>
          <cell r="F131" t="str">
            <v>BE3</v>
          </cell>
          <cell r="G131">
            <v>100</v>
          </cell>
          <cell r="H131">
            <v>1684.13</v>
          </cell>
          <cell r="I131">
            <v>1606.09</v>
          </cell>
          <cell r="J131">
            <v>78.040000000000191</v>
          </cell>
          <cell r="K131">
            <v>78.040000000000006</v>
          </cell>
        </row>
        <row r="132">
          <cell r="A132" t="str">
            <v>ROSSI ELENA</v>
          </cell>
          <cell r="B132">
            <v>3100099</v>
          </cell>
          <cell r="C132" t="str">
            <v>ROSSI</v>
          </cell>
          <cell r="D132" t="str">
            <v>ELENA</v>
          </cell>
          <cell r="E132" t="str">
            <v>I</v>
          </cell>
          <cell r="F132" t="str">
            <v>CE1</v>
          </cell>
          <cell r="G132">
            <v>100</v>
          </cell>
          <cell r="H132">
            <v>1957.11</v>
          </cell>
          <cell r="I132">
            <v>1957.11</v>
          </cell>
          <cell r="J132">
            <v>0</v>
          </cell>
          <cell r="K132">
            <v>0</v>
          </cell>
        </row>
        <row r="133">
          <cell r="A133" t="str">
            <v>TUCCI ANTONIO ROBERTO</v>
          </cell>
          <cell r="B133">
            <v>3136099</v>
          </cell>
          <cell r="C133" t="str">
            <v>TUCCI</v>
          </cell>
          <cell r="D133" t="str">
            <v>ANTONIO ROBERTO</v>
          </cell>
          <cell r="E133" t="str">
            <v>I</v>
          </cell>
          <cell r="F133" t="str">
            <v>DE1</v>
          </cell>
          <cell r="G133">
            <v>55.555999999999997</v>
          </cell>
          <cell r="H133">
            <v>1405.72</v>
          </cell>
          <cell r="I133">
            <v>1405.72</v>
          </cell>
          <cell r="J133">
            <v>0</v>
          </cell>
          <cell r="K133">
            <v>708.33333333333337</v>
          </cell>
        </row>
        <row r="134">
          <cell r="A134" t="str">
            <v>VACCARI PIAROSA</v>
          </cell>
          <cell r="B134">
            <v>3140399</v>
          </cell>
          <cell r="C134" t="str">
            <v>VACCARI</v>
          </cell>
          <cell r="D134" t="str">
            <v>PIAROSA</v>
          </cell>
          <cell r="E134" t="str">
            <v>I</v>
          </cell>
          <cell r="F134" t="str">
            <v>CE4</v>
          </cell>
          <cell r="G134">
            <v>66.667000000000002</v>
          </cell>
          <cell r="H134">
            <v>1495.5</v>
          </cell>
          <cell r="I134">
            <v>1495.5</v>
          </cell>
          <cell r="J134">
            <v>0</v>
          </cell>
          <cell r="K134">
            <v>0</v>
          </cell>
        </row>
        <row r="135">
          <cell r="A135" t="str">
            <v>VETTORI ALESSANDRA</v>
          </cell>
          <cell r="B135">
            <v>3145099</v>
          </cell>
          <cell r="C135" t="str">
            <v>VETTORI</v>
          </cell>
          <cell r="D135" t="str">
            <v>ALESSANDRA</v>
          </cell>
          <cell r="E135" t="str">
            <v>I</v>
          </cell>
          <cell r="F135" t="str">
            <v>C1</v>
          </cell>
          <cell r="G135">
            <v>77.777000000000001</v>
          </cell>
          <cell r="H135">
            <v>1370.17</v>
          </cell>
          <cell r="I135">
            <v>1370.17</v>
          </cell>
          <cell r="J135">
            <v>0</v>
          </cell>
          <cell r="K135">
            <v>0</v>
          </cell>
        </row>
        <row r="136">
          <cell r="A136" t="str">
            <v>ZANONER BERNARDO</v>
          </cell>
          <cell r="B136">
            <v>3152599</v>
          </cell>
          <cell r="C136" t="str">
            <v>ZANONER</v>
          </cell>
          <cell r="D136" t="str">
            <v>BERNARDO</v>
          </cell>
          <cell r="E136" t="str">
            <v>I</v>
          </cell>
          <cell r="F136" t="str">
            <v>DIR</v>
          </cell>
          <cell r="G136">
            <v>100</v>
          </cell>
          <cell r="H136">
            <v>6278.73</v>
          </cell>
          <cell r="I136">
            <v>6183.82</v>
          </cell>
          <cell r="J136">
            <v>94.909999999999854</v>
          </cell>
          <cell r="K136">
            <v>94.91</v>
          </cell>
        </row>
        <row r="137">
          <cell r="A137" t="str">
            <v>ZANOTELLI ELDA</v>
          </cell>
          <cell r="B137">
            <v>3155399</v>
          </cell>
          <cell r="C137" t="str">
            <v>ZANOTELLI</v>
          </cell>
          <cell r="D137" t="str">
            <v>ELDA</v>
          </cell>
          <cell r="E137" t="str">
            <v>I</v>
          </cell>
          <cell r="F137" t="str">
            <v>B4</v>
          </cell>
          <cell r="G137">
            <v>100</v>
          </cell>
          <cell r="H137">
            <v>1875.75</v>
          </cell>
          <cell r="I137">
            <v>1875.75</v>
          </cell>
          <cell r="J137">
            <v>0</v>
          </cell>
          <cell r="K137">
            <v>0</v>
          </cell>
        </row>
      </sheetData>
      <sheetData sheetId="3">
        <row r="2">
          <cell r="AH2" t="str">
            <v>TFR Lordo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D2" t="str">
            <v>Co.co.co. FP Rovereto</v>
          </cell>
        </row>
      </sheetData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 1015-E "/>
      <sheetName val="CAP 1016-E"/>
      <sheetName val="CAP 1017-E"/>
      <sheetName val="CAP 1041- E"/>
      <sheetName val="CAP 1042- E "/>
      <sheetName val="CAP 1205-E"/>
      <sheetName val="CAP 1305-E"/>
      <sheetName val=" CAP 1325-E"/>
      <sheetName val="CAP 1333-E"/>
      <sheetName val=" CAP 1715-E"/>
      <sheetName val=" CAP 1006 S"/>
      <sheetName val="CAP 1021-U "/>
      <sheetName val="CAP 1022-U"/>
      <sheetName val="CAP 1055-U "/>
      <sheetName val="CAP 1085-U  "/>
      <sheetName val=" CAP1095-U "/>
      <sheetName val=" CAP 1105-U  "/>
      <sheetName val=" CAP 1106-U   "/>
      <sheetName val=" CAP 1107-U  "/>
      <sheetName val="CAP 1110-U  "/>
      <sheetName val="CAP 1115-U  "/>
      <sheetName val="CAP 1120-U  "/>
      <sheetName val="CAP 1124-U "/>
      <sheetName val="CAP 1125-U  "/>
      <sheetName val="CAP 1130-U"/>
      <sheetName val="CAP 1135-U "/>
      <sheetName val="CAP 1140-U  "/>
      <sheetName val="CAP 1141-U"/>
      <sheetName val="CAP 1145-U "/>
      <sheetName val="CAP 1150-U "/>
      <sheetName val="CAP 1155-U "/>
      <sheetName val="CAP 1165-U "/>
      <sheetName val="CAP 1176-U"/>
      <sheetName val="CAP 1177-U  "/>
      <sheetName val="CAP 1178-U"/>
      <sheetName val="CAP 1185-U   "/>
      <sheetName val="CAP 1186-U "/>
      <sheetName val="CAP 1210-U  "/>
      <sheetName val="CAP 1215-U   "/>
      <sheetName val="CAP 1225-U   "/>
      <sheetName val="CAP 1230-U   "/>
      <sheetName val="CAP 1235-U   "/>
      <sheetName val="CAP 1306-U"/>
      <sheetName val="CAP 1321-U"/>
      <sheetName val="CAP 1335-U "/>
      <sheetName val="CAP 1341-U  "/>
      <sheetName val="CAP 1345-U"/>
      <sheetName val="CAP 1347-U "/>
      <sheetName val="CAP 1348-U "/>
      <sheetName val="CAP 1349-U"/>
      <sheetName val="CAP 1350-U   "/>
      <sheetName val="CAP 1375"/>
      <sheetName val="CAP 1380-U  "/>
      <sheetName val="CAP 1385-U  "/>
      <sheetName val="CAP 1390-U"/>
      <sheetName val="CAP 1405-U "/>
      <sheetName val="CAP 1505-U"/>
      <sheetName val="CAP 1520"/>
      <sheetName val="CAP 1210-E"/>
      <sheetName val="CAP 1225_U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3">
          <cell r="H33">
            <v>100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C"/>
      <sheetName val="CE"/>
      <sheetName val="Uscite"/>
      <sheetName val="Entrate"/>
      <sheetName val="Bilancio"/>
      <sheetName val="Budget"/>
      <sheetName val="VOC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90FE-C9D1-481E-84C5-0A0686BE798C}">
  <dimension ref="A2:O79"/>
  <sheetViews>
    <sheetView tabSelected="1" topLeftCell="B32" zoomScale="90" zoomScaleNormal="90" workbookViewId="0">
      <selection activeCell="K10" sqref="K10"/>
    </sheetView>
  </sheetViews>
  <sheetFormatPr defaultColWidth="9.140625" defaultRowHeight="15.75" x14ac:dyDescent="0.25"/>
  <cols>
    <col min="1" max="1" width="5.28515625" style="3" customWidth="1"/>
    <col min="2" max="2" width="7.140625" style="3" customWidth="1"/>
    <col min="3" max="3" width="6" style="3" customWidth="1"/>
    <col min="4" max="4" width="52.5703125" style="3" customWidth="1"/>
    <col min="5" max="5" width="22.28515625" style="22" bestFit="1" customWidth="1"/>
    <col min="6" max="8" width="9.140625" style="3"/>
    <col min="9" max="9" width="22" style="3" customWidth="1"/>
    <col min="10" max="10" width="18.28515625" style="3" customWidth="1"/>
    <col min="11" max="11" width="17" style="3" customWidth="1"/>
    <col min="12" max="12" width="20.85546875" style="3" customWidth="1"/>
    <col min="13" max="16384" width="9.140625" style="3"/>
  </cols>
  <sheetData>
    <row r="2" spans="1:15" ht="35.25" customHeight="1" x14ac:dyDescent="0.3">
      <c r="A2" s="1" t="s">
        <v>0</v>
      </c>
      <c r="B2" s="1"/>
      <c r="C2" s="1"/>
      <c r="D2" s="1"/>
      <c r="E2" s="2">
        <v>2026</v>
      </c>
    </row>
    <row r="3" spans="1:15" ht="18.75" x14ac:dyDescent="0.3">
      <c r="A3" s="4" t="s">
        <v>1</v>
      </c>
      <c r="B3" s="5" t="s">
        <v>2</v>
      </c>
      <c r="E3" s="6"/>
    </row>
    <row r="4" spans="1:15" x14ac:dyDescent="0.25">
      <c r="B4" s="7" t="s">
        <v>3</v>
      </c>
      <c r="C4" s="8" t="s">
        <v>4</v>
      </c>
      <c r="E4" s="9">
        <f>SUM(E5:E7)</f>
        <v>6741797.483</v>
      </c>
    </row>
    <row r="5" spans="1:15" x14ac:dyDescent="0.25">
      <c r="B5" s="11"/>
      <c r="C5" s="3" t="s">
        <v>5</v>
      </c>
      <c r="D5" s="12" t="s">
        <v>6</v>
      </c>
      <c r="E5" s="13">
        <f>+'[1]Piano dei conti Avio'!$F$7</f>
        <v>6043661.8300000001</v>
      </c>
      <c r="J5" s="10"/>
      <c r="K5" s="10"/>
      <c r="L5" s="10"/>
      <c r="M5" s="10"/>
      <c r="N5" s="10"/>
      <c r="O5" s="10"/>
    </row>
    <row r="6" spans="1:15" x14ac:dyDescent="0.25">
      <c r="A6" s="11"/>
      <c r="C6" s="3" t="s">
        <v>7</v>
      </c>
      <c r="D6" s="12" t="s">
        <v>8</v>
      </c>
      <c r="E6" s="13">
        <f>+'[1]Piano dei conti Avio'!$F$17</f>
        <v>146941.18</v>
      </c>
      <c r="J6" s="10"/>
      <c r="K6" s="10"/>
      <c r="L6" s="10"/>
      <c r="M6" s="10"/>
      <c r="N6" s="10"/>
      <c r="O6" s="10"/>
    </row>
    <row r="7" spans="1:15" x14ac:dyDescent="0.25">
      <c r="A7" s="11"/>
      <c r="C7" s="3" t="s">
        <v>9</v>
      </c>
      <c r="D7" s="12" t="s">
        <v>10</v>
      </c>
      <c r="E7" s="13">
        <f>+'[1]Piano dei conti Avio'!$F$24</f>
        <v>551194.473</v>
      </c>
      <c r="J7" s="10"/>
      <c r="K7" s="10"/>
      <c r="L7" s="10"/>
      <c r="M7" s="10"/>
      <c r="N7" s="10"/>
      <c r="O7" s="10"/>
    </row>
    <row r="8" spans="1:15" ht="31.5" customHeight="1" x14ac:dyDescent="0.25">
      <c r="B8" s="11" t="s">
        <v>11</v>
      </c>
      <c r="C8" s="14" t="s">
        <v>12</v>
      </c>
      <c r="D8" s="14"/>
      <c r="E8" s="15">
        <f>SUM(E9)</f>
        <v>0</v>
      </c>
      <c r="J8" s="10"/>
      <c r="K8" s="10"/>
      <c r="L8" s="10"/>
      <c r="M8" s="10"/>
      <c r="N8" s="10"/>
      <c r="O8" s="10"/>
    </row>
    <row r="9" spans="1:15" ht="31.5" x14ac:dyDescent="0.25">
      <c r="B9" s="11"/>
      <c r="C9" s="3" t="s">
        <v>5</v>
      </c>
      <c r="D9" s="16" t="s">
        <v>13</v>
      </c>
      <c r="E9" s="13">
        <f>+'[1]Piano dei conti Avio'!F36</f>
        <v>0</v>
      </c>
      <c r="J9" s="10"/>
      <c r="K9" s="10"/>
      <c r="L9" s="10"/>
      <c r="M9" s="10"/>
      <c r="N9" s="10"/>
      <c r="O9" s="10"/>
    </row>
    <row r="10" spans="1:15" x14ac:dyDescent="0.25">
      <c r="A10" s="11"/>
      <c r="B10" s="11" t="s">
        <v>14</v>
      </c>
      <c r="C10" s="17" t="s">
        <v>15</v>
      </c>
      <c r="E10" s="15">
        <f>SUM(E11:E13)</f>
        <v>812692.94845545909</v>
      </c>
      <c r="J10" s="10"/>
      <c r="K10" s="10"/>
      <c r="L10" s="10"/>
      <c r="M10" s="10"/>
      <c r="N10" s="10"/>
      <c r="O10" s="10"/>
    </row>
    <row r="11" spans="1:15" x14ac:dyDescent="0.25">
      <c r="A11" s="11"/>
      <c r="B11" s="11"/>
      <c r="C11" s="3" t="s">
        <v>5</v>
      </c>
      <c r="D11" s="3" t="s">
        <v>16</v>
      </c>
      <c r="E11" s="13">
        <f>+'[1]Piano dei conti Avio'!F40</f>
        <v>0</v>
      </c>
      <c r="J11" s="10"/>
      <c r="K11" s="10"/>
      <c r="L11" s="10"/>
      <c r="M11" s="10"/>
      <c r="N11" s="10"/>
      <c r="O11" s="10"/>
    </row>
    <row r="12" spans="1:15" x14ac:dyDescent="0.25">
      <c r="A12" s="11"/>
      <c r="B12" s="11"/>
      <c r="C12" s="3" t="s">
        <v>7</v>
      </c>
      <c r="D12" s="3" t="s">
        <v>15</v>
      </c>
      <c r="E12" s="13">
        <f>+'[1]Piano dei conti Avio'!F49</f>
        <v>812692.94845545909</v>
      </c>
      <c r="J12" s="10"/>
      <c r="K12" s="10"/>
      <c r="L12" s="10"/>
      <c r="M12" s="10"/>
      <c r="N12" s="10"/>
      <c r="O12" s="10"/>
    </row>
    <row r="13" spans="1:15" x14ac:dyDescent="0.25">
      <c r="A13" s="11"/>
      <c r="B13" s="11"/>
      <c r="C13" s="3" t="s">
        <v>9</v>
      </c>
      <c r="D13" s="3" t="s">
        <v>17</v>
      </c>
      <c r="E13" s="13">
        <f>+'[1]Piano dei conti Avio'!F75+'[1]Piano dei conti Avio'!F75</f>
        <v>0</v>
      </c>
      <c r="J13" s="10"/>
      <c r="K13" s="10"/>
      <c r="L13" s="10"/>
      <c r="M13" s="10"/>
      <c r="N13" s="10"/>
      <c r="O13" s="10"/>
    </row>
    <row r="14" spans="1:15" ht="18.75" x14ac:dyDescent="0.3">
      <c r="A14" s="18"/>
      <c r="B14" s="18" t="s">
        <v>18</v>
      </c>
      <c r="C14" s="19"/>
      <c r="D14" s="19"/>
      <c r="E14" s="20">
        <f>E10+E4</f>
        <v>7554490.4314554594</v>
      </c>
      <c r="J14" s="21"/>
      <c r="K14" s="10"/>
      <c r="L14" s="10"/>
      <c r="M14" s="10"/>
      <c r="N14" s="10"/>
      <c r="O14" s="10"/>
    </row>
    <row r="15" spans="1:15" ht="18.75" x14ac:dyDescent="0.3">
      <c r="A15" s="4" t="s">
        <v>19</v>
      </c>
      <c r="B15" s="5" t="s">
        <v>20</v>
      </c>
      <c r="J15" s="10"/>
      <c r="K15" s="10"/>
      <c r="L15" s="10"/>
      <c r="M15" s="10"/>
      <c r="N15" s="10"/>
      <c r="O15" s="10"/>
    </row>
    <row r="16" spans="1:15" x14ac:dyDescent="0.25">
      <c r="A16" s="11"/>
      <c r="B16" s="11" t="s">
        <v>3</v>
      </c>
      <c r="C16" s="17" t="s">
        <v>21</v>
      </c>
      <c r="E16" s="15">
        <f>SUM(E17:E18)</f>
        <v>554025.73612000002</v>
      </c>
      <c r="J16" s="10"/>
      <c r="K16" s="10"/>
      <c r="L16" s="10"/>
      <c r="M16" s="10"/>
      <c r="N16" s="10"/>
      <c r="O16" s="10"/>
    </row>
    <row r="17" spans="1:15" x14ac:dyDescent="0.25">
      <c r="A17" s="11"/>
      <c r="C17" s="3" t="s">
        <v>5</v>
      </c>
      <c r="D17" s="3" t="s">
        <v>22</v>
      </c>
      <c r="E17" s="13">
        <f>+'[1]Piano dei conti Avio'!$F$92</f>
        <v>554025.73612000002</v>
      </c>
      <c r="J17" s="10"/>
      <c r="K17" s="10"/>
      <c r="L17" s="10"/>
      <c r="M17" s="10"/>
      <c r="N17" s="10"/>
      <c r="O17" s="10"/>
    </row>
    <row r="18" spans="1:15" x14ac:dyDescent="0.25">
      <c r="A18" s="11"/>
      <c r="C18" s="3" t="s">
        <v>7</v>
      </c>
      <c r="D18" s="3" t="s">
        <v>23</v>
      </c>
      <c r="E18" s="13">
        <f>+'[1]Piano dei conti Avio'!$F$116</f>
        <v>0</v>
      </c>
      <c r="J18" s="10"/>
      <c r="K18" s="10"/>
      <c r="L18" s="10"/>
      <c r="M18" s="10"/>
      <c r="N18" s="10"/>
      <c r="O18" s="10"/>
    </row>
    <row r="19" spans="1:15" x14ac:dyDescent="0.25">
      <c r="A19" s="11"/>
      <c r="B19" s="11" t="s">
        <v>24</v>
      </c>
      <c r="C19" s="17" t="s">
        <v>25</v>
      </c>
      <c r="E19" s="15">
        <f>SUM(E20:E27)</f>
        <v>1748001.4210124987</v>
      </c>
      <c r="J19" s="10"/>
      <c r="K19" s="10"/>
      <c r="L19" s="10"/>
      <c r="M19" s="10"/>
      <c r="N19" s="10"/>
      <c r="O19" s="10"/>
    </row>
    <row r="20" spans="1:15" ht="31.5" x14ac:dyDescent="0.25">
      <c r="A20" s="11"/>
      <c r="B20" s="11"/>
      <c r="C20" s="3" t="s">
        <v>5</v>
      </c>
      <c r="D20" s="16" t="s">
        <v>26</v>
      </c>
      <c r="E20" s="13">
        <f>+'[1]Piano dei conti Avio'!$F$144</f>
        <v>905165.59510891885</v>
      </c>
      <c r="J20" s="10"/>
      <c r="K20" s="10"/>
      <c r="L20" s="10"/>
      <c r="M20" s="10"/>
      <c r="N20" s="10"/>
      <c r="O20" s="10"/>
    </row>
    <row r="21" spans="1:15" x14ac:dyDescent="0.25">
      <c r="A21" s="11"/>
      <c r="B21" s="11"/>
      <c r="C21" s="3" t="s">
        <v>7</v>
      </c>
      <c r="D21" s="3" t="s">
        <v>27</v>
      </c>
      <c r="E21" s="13">
        <f>+'[1]Piano dei conti Avio'!$F$160</f>
        <v>90009.967540000012</v>
      </c>
      <c r="J21" s="10"/>
      <c r="K21" s="10"/>
      <c r="L21" s="10"/>
      <c r="M21" s="10"/>
      <c r="N21" s="10"/>
      <c r="O21" s="10"/>
    </row>
    <row r="22" spans="1:15" x14ac:dyDescent="0.25">
      <c r="A22" s="11"/>
      <c r="B22" s="11"/>
      <c r="C22" s="3" t="s">
        <v>9</v>
      </c>
      <c r="D22" s="3" t="s">
        <v>28</v>
      </c>
      <c r="E22" s="13">
        <f>+'[1]Piano dei conti Avio'!$F$166</f>
        <v>183313.348</v>
      </c>
      <c r="J22" s="10"/>
      <c r="K22" s="10"/>
      <c r="L22" s="10"/>
      <c r="M22" s="10"/>
      <c r="N22" s="10"/>
      <c r="O22" s="10"/>
    </row>
    <row r="23" spans="1:15" x14ac:dyDescent="0.25">
      <c r="A23" s="11"/>
      <c r="B23" s="11"/>
      <c r="C23" s="3" t="s">
        <v>29</v>
      </c>
      <c r="D23" s="3" t="s">
        <v>30</v>
      </c>
      <c r="E23" s="13">
        <f>+'[1]Piano dei conti Avio'!$F$178</f>
        <v>379816.02956358</v>
      </c>
      <c r="J23" s="10"/>
      <c r="K23" s="10"/>
      <c r="L23" s="10"/>
      <c r="M23" s="10"/>
      <c r="N23" s="10"/>
      <c r="O23" s="10"/>
    </row>
    <row r="24" spans="1:15" x14ac:dyDescent="0.25">
      <c r="A24" s="11"/>
      <c r="B24" s="11"/>
      <c r="C24" s="3" t="s">
        <v>31</v>
      </c>
      <c r="D24" s="3" t="s">
        <v>32</v>
      </c>
      <c r="E24" s="13">
        <f>+'[1]Piano dei conti Avio'!$F$189+'[1]Piano dei conti Avio'!$F$205</f>
        <v>111087.81079999999</v>
      </c>
      <c r="J24" s="10"/>
      <c r="K24" s="10"/>
      <c r="L24" s="10"/>
      <c r="M24" s="10"/>
      <c r="N24" s="10"/>
      <c r="O24" s="10"/>
    </row>
    <row r="25" spans="1:15" x14ac:dyDescent="0.25">
      <c r="A25" s="11"/>
      <c r="B25" s="11"/>
      <c r="C25" s="3" t="s">
        <v>33</v>
      </c>
      <c r="D25" s="3" t="s">
        <v>34</v>
      </c>
      <c r="E25" s="13">
        <f>+'[1]Piano dei conti Avio'!$F$219</f>
        <v>32575.200000000004</v>
      </c>
      <c r="J25" s="10"/>
      <c r="K25" s="10"/>
      <c r="L25" s="10"/>
      <c r="M25" s="10"/>
      <c r="N25" s="10"/>
      <c r="O25" s="10"/>
    </row>
    <row r="26" spans="1:15" x14ac:dyDescent="0.25">
      <c r="A26" s="11"/>
      <c r="B26" s="11"/>
      <c r="C26" s="3" t="s">
        <v>35</v>
      </c>
      <c r="D26" s="3" t="s">
        <v>36</v>
      </c>
      <c r="E26" s="13">
        <f>+'[1]Piano dei conti Avio'!$F$199</f>
        <v>46033.47</v>
      </c>
      <c r="J26" s="10"/>
      <c r="K26" s="10"/>
      <c r="L26" s="10"/>
      <c r="M26" s="10"/>
      <c r="N26" s="10"/>
      <c r="O26" s="10"/>
    </row>
    <row r="27" spans="1:15" x14ac:dyDescent="0.25">
      <c r="A27" s="11"/>
      <c r="B27" s="11"/>
      <c r="C27" s="3" t="s">
        <v>37</v>
      </c>
      <c r="D27" s="3" t="s">
        <v>38</v>
      </c>
      <c r="E27" s="13">
        <f>+'[1]Piano dei conti Avio'!$F$210</f>
        <v>0</v>
      </c>
      <c r="L27" s="10"/>
      <c r="M27" s="10"/>
      <c r="N27" s="10"/>
      <c r="O27" s="10"/>
    </row>
    <row r="28" spans="1:15" x14ac:dyDescent="0.25">
      <c r="A28" s="11"/>
      <c r="B28" s="11" t="s">
        <v>39</v>
      </c>
      <c r="C28" s="17" t="s">
        <v>40</v>
      </c>
      <c r="E28" s="15">
        <f>SUM(E29)</f>
        <v>3586.8</v>
      </c>
      <c r="J28" s="10"/>
      <c r="K28" s="10"/>
      <c r="L28" s="10"/>
      <c r="M28" s="10"/>
      <c r="N28" s="10"/>
      <c r="O28" s="10"/>
    </row>
    <row r="29" spans="1:15" x14ac:dyDescent="0.25">
      <c r="A29" s="11"/>
      <c r="C29" s="3" t="s">
        <v>5</v>
      </c>
      <c r="D29" s="3" t="s">
        <v>40</v>
      </c>
      <c r="E29" s="13">
        <f>'[1]Piano dei conti Avio'!$F$223</f>
        <v>3586.8</v>
      </c>
      <c r="J29" s="10"/>
      <c r="K29" s="10"/>
      <c r="L29" s="10"/>
      <c r="M29" s="10"/>
      <c r="N29" s="10"/>
      <c r="O29" s="10"/>
    </row>
    <row r="30" spans="1:15" x14ac:dyDescent="0.25">
      <c r="A30" s="11"/>
      <c r="B30" s="11" t="s">
        <v>11</v>
      </c>
      <c r="C30" s="17" t="s">
        <v>41</v>
      </c>
      <c r="E30" s="15">
        <f>SUM(E31:E34)</f>
        <v>5125870.0173729295</v>
      </c>
      <c r="J30" s="10"/>
      <c r="K30" s="10"/>
      <c r="L30" s="10"/>
      <c r="M30" s="10"/>
      <c r="N30" s="10"/>
      <c r="O30" s="10"/>
    </row>
    <row r="31" spans="1:15" x14ac:dyDescent="0.25">
      <c r="A31" s="11"/>
      <c r="B31" s="11"/>
      <c r="C31" s="3" t="s">
        <v>5</v>
      </c>
      <c r="D31" s="3" t="s">
        <v>42</v>
      </c>
      <c r="E31" s="13">
        <f>'[1]Piano dei conti Avio'!$F$235+'[1]Piano dei conti Avio'!F256+'[1]Piano dei conti Avio'!F361</f>
        <v>3863679.9685714701</v>
      </c>
      <c r="J31" s="10"/>
      <c r="K31" s="10"/>
      <c r="L31" s="10"/>
      <c r="M31" s="10"/>
      <c r="N31" s="10"/>
      <c r="O31" s="10"/>
    </row>
    <row r="32" spans="1:15" x14ac:dyDescent="0.25">
      <c r="A32" s="11"/>
      <c r="C32" s="3" t="s">
        <v>7</v>
      </c>
      <c r="D32" s="3" t="s">
        <v>43</v>
      </c>
      <c r="E32" s="13">
        <f>'[1]Piano dei conti Avio'!$F$277+'[1]Piano dei conti Avio'!F298+'[1]Piano dei conti Avio'!F319</f>
        <v>1100973.9006722579</v>
      </c>
      <c r="J32" s="10"/>
      <c r="K32" s="10"/>
      <c r="L32" s="10"/>
      <c r="M32" s="10"/>
      <c r="N32" s="10"/>
      <c r="O32" s="10"/>
    </row>
    <row r="33" spans="1:15" x14ac:dyDescent="0.25">
      <c r="A33" s="11"/>
      <c r="C33" s="3" t="s">
        <v>9</v>
      </c>
      <c r="D33" s="3" t="s">
        <v>44</v>
      </c>
      <c r="E33" s="13">
        <f>'[1]Piano dei conti Avio'!$F$340</f>
        <v>160149.92892920159</v>
      </c>
      <c r="J33" s="10"/>
      <c r="K33" s="10"/>
      <c r="L33" s="10"/>
      <c r="M33" s="10"/>
      <c r="N33" s="10"/>
      <c r="O33" s="10"/>
    </row>
    <row r="34" spans="1:15" x14ac:dyDescent="0.25">
      <c r="A34" s="11"/>
      <c r="C34" s="3" t="s">
        <v>31</v>
      </c>
      <c r="D34" s="3" t="s">
        <v>45</v>
      </c>
      <c r="E34" s="13">
        <f>'[1]Piano dei conti Avio'!$F$382</f>
        <v>1066.2192</v>
      </c>
      <c r="J34" s="10"/>
      <c r="K34" s="10"/>
      <c r="L34" s="10"/>
      <c r="M34" s="10"/>
      <c r="N34" s="10"/>
      <c r="O34" s="10"/>
    </row>
    <row r="35" spans="1:15" x14ac:dyDescent="0.25">
      <c r="A35" s="11"/>
      <c r="B35" s="11" t="s">
        <v>14</v>
      </c>
      <c r="C35" s="17" t="s">
        <v>46</v>
      </c>
      <c r="E35" s="15">
        <f>SUM(E36)</f>
        <v>98948</v>
      </c>
      <c r="J35" s="10"/>
      <c r="K35" s="10"/>
      <c r="L35" s="10"/>
      <c r="M35" s="10"/>
      <c r="N35" s="10"/>
      <c r="O35" s="10"/>
    </row>
    <row r="36" spans="1:15" x14ac:dyDescent="0.25">
      <c r="A36" s="11"/>
      <c r="B36" s="11"/>
      <c r="C36" s="3" t="s">
        <v>5</v>
      </c>
      <c r="D36" s="3" t="s">
        <v>46</v>
      </c>
      <c r="E36" s="13">
        <f>'[1]Piano dei conti Avio'!$F$386</f>
        <v>98948</v>
      </c>
      <c r="J36" s="10"/>
      <c r="K36" s="10"/>
      <c r="L36" s="10"/>
      <c r="M36" s="10"/>
      <c r="N36" s="10"/>
      <c r="O36" s="10"/>
    </row>
    <row r="37" spans="1:15" x14ac:dyDescent="0.25">
      <c r="A37" s="11"/>
      <c r="B37" s="11" t="s">
        <v>47</v>
      </c>
      <c r="C37" s="17" t="s">
        <v>48</v>
      </c>
      <c r="E37" s="15">
        <f>SUM(E38:E39)</f>
        <v>0</v>
      </c>
      <c r="J37" s="10"/>
      <c r="K37" s="10"/>
      <c r="L37" s="10"/>
      <c r="M37" s="10"/>
      <c r="N37" s="10"/>
      <c r="O37" s="10"/>
    </row>
    <row r="38" spans="1:15" x14ac:dyDescent="0.25">
      <c r="A38" s="11"/>
      <c r="B38" s="11"/>
      <c r="C38" s="3" t="s">
        <v>5</v>
      </c>
      <c r="D38" s="3" t="s">
        <v>49</v>
      </c>
      <c r="E38" s="13">
        <f>'[1]Piano dei conti Avio'!$F$425</f>
        <v>0</v>
      </c>
      <c r="J38" s="10"/>
      <c r="K38" s="10"/>
      <c r="L38" s="10"/>
      <c r="M38" s="10"/>
      <c r="N38" s="10"/>
      <c r="O38" s="10"/>
    </row>
    <row r="39" spans="1:15" x14ac:dyDescent="0.25">
      <c r="A39" s="11"/>
      <c r="B39" s="11"/>
      <c r="C39" s="3" t="s">
        <v>7</v>
      </c>
      <c r="D39" s="3" t="s">
        <v>50</v>
      </c>
      <c r="E39" s="13">
        <f>'[1]Piano dei conti Avio'!$F$428+'[1]Piano dei conti Avio'!$F$435</f>
        <v>0</v>
      </c>
      <c r="J39" s="10"/>
      <c r="K39" s="10"/>
      <c r="L39" s="10"/>
      <c r="M39" s="10"/>
      <c r="N39" s="10"/>
      <c r="O39" s="10"/>
    </row>
    <row r="40" spans="1:15" x14ac:dyDescent="0.25">
      <c r="A40" s="11"/>
      <c r="B40" s="11" t="s">
        <v>51</v>
      </c>
      <c r="C40" s="17" t="s">
        <v>52</v>
      </c>
      <c r="E40" s="15">
        <f>SUM(E41:E41)</f>
        <v>30469.613236000001</v>
      </c>
      <c r="J40" s="10"/>
      <c r="K40" s="10"/>
      <c r="L40" s="10"/>
      <c r="M40" s="10"/>
      <c r="N40" s="10"/>
      <c r="O40" s="10"/>
    </row>
    <row r="41" spans="1:15" x14ac:dyDescent="0.25">
      <c r="A41" s="11"/>
      <c r="B41" s="11"/>
      <c r="C41" s="3" t="s">
        <v>5</v>
      </c>
      <c r="D41" s="3" t="s">
        <v>52</v>
      </c>
      <c r="E41" s="13">
        <f>'[1]Piano dei conti Avio'!$F$438</f>
        <v>30469.613236000001</v>
      </c>
      <c r="J41" s="10"/>
      <c r="K41" s="10"/>
      <c r="L41" s="10"/>
      <c r="M41" s="10"/>
      <c r="N41" s="10"/>
      <c r="O41" s="10"/>
    </row>
    <row r="42" spans="1:15" ht="19.5" thickBot="1" x14ac:dyDescent="0.35">
      <c r="A42" s="18"/>
      <c r="B42" s="18" t="s">
        <v>53</v>
      </c>
      <c r="C42" s="19"/>
      <c r="D42" s="19"/>
      <c r="E42" s="20">
        <f>E40+E37+E35+E30+E28+E19+E16</f>
        <v>7560901.5877414271</v>
      </c>
      <c r="J42" s="10"/>
      <c r="K42" s="10"/>
      <c r="L42" s="10"/>
      <c r="M42" s="10"/>
      <c r="N42" s="10"/>
      <c r="O42" s="10"/>
    </row>
    <row r="43" spans="1:15" ht="19.5" thickBot="1" x14ac:dyDescent="0.35">
      <c r="A43" s="23"/>
      <c r="B43" s="24" t="s">
        <v>54</v>
      </c>
      <c r="C43" s="25"/>
      <c r="D43" s="25"/>
      <c r="E43" s="26">
        <f>E14-E42</f>
        <v>-6411.1562859676778</v>
      </c>
      <c r="J43" s="10"/>
      <c r="K43" s="10"/>
      <c r="L43" s="10"/>
      <c r="M43" s="10"/>
      <c r="N43" s="10"/>
      <c r="O43" s="10"/>
    </row>
    <row r="44" spans="1:15" x14ac:dyDescent="0.25">
      <c r="A44" s="27" t="s">
        <v>55</v>
      </c>
      <c r="B44" s="28" t="s">
        <v>56</v>
      </c>
      <c r="E44" s="13"/>
      <c r="J44" s="10"/>
      <c r="K44" s="10"/>
      <c r="L44" s="10"/>
      <c r="M44" s="10"/>
      <c r="N44" s="10"/>
      <c r="O44" s="10"/>
    </row>
    <row r="45" spans="1:15" x14ac:dyDescent="0.25">
      <c r="A45" s="11"/>
      <c r="B45" s="11" t="s">
        <v>3</v>
      </c>
      <c r="C45" s="17" t="s">
        <v>57</v>
      </c>
      <c r="E45" s="15">
        <f>SUM(E46)</f>
        <v>22744.640000000003</v>
      </c>
      <c r="J45" s="10"/>
      <c r="K45" s="10"/>
      <c r="L45" s="10"/>
      <c r="M45" s="10"/>
      <c r="N45" s="10"/>
      <c r="O45" s="10"/>
    </row>
    <row r="46" spans="1:15" x14ac:dyDescent="0.25">
      <c r="B46" s="11"/>
      <c r="C46" s="3" t="s">
        <v>5</v>
      </c>
      <c r="D46" s="3" t="s">
        <v>57</v>
      </c>
      <c r="E46" s="13">
        <f>'[1]Piano dei conti Avio'!$F$80</f>
        <v>22744.640000000003</v>
      </c>
      <c r="J46" s="10"/>
      <c r="K46" s="10"/>
      <c r="L46" s="10"/>
      <c r="M46" s="10"/>
      <c r="N46" s="10"/>
      <c r="O46" s="10"/>
    </row>
    <row r="47" spans="1:15" x14ac:dyDescent="0.25">
      <c r="A47" s="11"/>
      <c r="B47" s="11" t="s">
        <v>24</v>
      </c>
      <c r="C47" s="17" t="s">
        <v>58</v>
      </c>
      <c r="E47" s="15">
        <f>SUM(E48:E49)</f>
        <v>0</v>
      </c>
      <c r="J47" s="10"/>
      <c r="K47" s="10"/>
      <c r="L47" s="10"/>
      <c r="M47" s="10"/>
      <c r="N47" s="10"/>
      <c r="O47" s="10"/>
    </row>
    <row r="48" spans="1:15" x14ac:dyDescent="0.25">
      <c r="A48" s="11"/>
      <c r="B48" s="11"/>
      <c r="C48" s="3" t="s">
        <v>5</v>
      </c>
      <c r="D48" s="3" t="s">
        <v>59</v>
      </c>
      <c r="E48" s="13">
        <f>'[1]Piano dei conti Avio'!$F$469+'[1]Piano dei conti Avio'!F472+'[1]Piano dei conti Avio'!F475</f>
        <v>0</v>
      </c>
      <c r="J48" s="10"/>
      <c r="K48" s="10"/>
      <c r="L48" s="10"/>
      <c r="M48" s="10"/>
      <c r="N48" s="10"/>
      <c r="O48" s="10"/>
    </row>
    <row r="49" spans="1:15" x14ac:dyDescent="0.25">
      <c r="A49" s="11"/>
      <c r="B49" s="11"/>
      <c r="C49" s="3" t="s">
        <v>7</v>
      </c>
      <c r="D49" s="3" t="s">
        <v>60</v>
      </c>
      <c r="E49" s="13">
        <f>'[1]Piano dei conti Avio'!$F$479</f>
        <v>0</v>
      </c>
      <c r="J49" s="10"/>
      <c r="K49" s="10"/>
      <c r="L49" s="10"/>
      <c r="M49" s="10"/>
      <c r="N49" s="10"/>
      <c r="O49" s="10"/>
    </row>
    <row r="50" spans="1:15" ht="18.75" x14ac:dyDescent="0.3">
      <c r="A50" s="18"/>
      <c r="B50" s="18" t="s">
        <v>61</v>
      </c>
      <c r="C50" s="19"/>
      <c r="D50" s="19"/>
      <c r="E50" s="20">
        <f>E45-E47</f>
        <v>22744.640000000003</v>
      </c>
      <c r="J50" s="10"/>
      <c r="K50" s="10"/>
      <c r="L50" s="10"/>
      <c r="M50" s="10"/>
      <c r="N50" s="10"/>
      <c r="O50" s="10"/>
    </row>
    <row r="51" spans="1:15" x14ac:dyDescent="0.25">
      <c r="A51" s="29" t="s">
        <v>62</v>
      </c>
      <c r="B51" s="28" t="s">
        <v>63</v>
      </c>
      <c r="C51" s="11"/>
      <c r="E51" s="13"/>
      <c r="J51" s="10"/>
      <c r="K51" s="10"/>
      <c r="L51" s="10"/>
      <c r="M51" s="10"/>
      <c r="N51" s="10"/>
      <c r="O51" s="10"/>
    </row>
    <row r="52" spans="1:15" x14ac:dyDescent="0.25">
      <c r="A52" s="11"/>
      <c r="B52" s="11" t="s">
        <v>64</v>
      </c>
      <c r="C52" s="17" t="s">
        <v>65</v>
      </c>
      <c r="E52" s="15">
        <f>SUM(E53)</f>
        <v>0</v>
      </c>
      <c r="J52" s="10"/>
      <c r="K52" s="10"/>
      <c r="L52" s="10"/>
      <c r="M52" s="10"/>
      <c r="N52" s="10"/>
      <c r="O52" s="10"/>
    </row>
    <row r="53" spans="1:15" x14ac:dyDescent="0.25">
      <c r="A53" s="27"/>
      <c r="B53" s="28"/>
      <c r="C53" s="3" t="s">
        <v>5</v>
      </c>
      <c r="D53" s="3" t="s">
        <v>65</v>
      </c>
      <c r="E53" s="13">
        <f>'[1]Piano dei conti Avio'!$F$87</f>
        <v>0</v>
      </c>
      <c r="J53" s="10"/>
      <c r="K53" s="10"/>
      <c r="L53" s="10"/>
      <c r="M53" s="10"/>
      <c r="N53" s="10"/>
      <c r="O53" s="10"/>
    </row>
    <row r="54" spans="1:15" x14ac:dyDescent="0.25">
      <c r="A54" s="11"/>
      <c r="B54" s="11" t="s">
        <v>66</v>
      </c>
      <c r="C54" s="17" t="s">
        <v>67</v>
      </c>
      <c r="E54" s="15">
        <f>SUM(E55)</f>
        <v>0</v>
      </c>
      <c r="J54" s="10"/>
      <c r="K54" s="10"/>
      <c r="L54" s="10"/>
      <c r="M54" s="10"/>
      <c r="N54" s="10"/>
      <c r="O54" s="10"/>
    </row>
    <row r="55" spans="1:15" x14ac:dyDescent="0.25">
      <c r="A55" s="27"/>
      <c r="B55" s="28"/>
      <c r="C55" s="3" t="s">
        <v>5</v>
      </c>
      <c r="D55" s="3" t="s">
        <v>67</v>
      </c>
      <c r="E55" s="13">
        <f>'[1]Piano dei conti Avio'!$F$482</f>
        <v>0</v>
      </c>
      <c r="J55" s="10"/>
      <c r="K55" s="10"/>
      <c r="L55" s="10"/>
      <c r="M55" s="10"/>
      <c r="N55" s="10"/>
      <c r="O55" s="10"/>
    </row>
    <row r="56" spans="1:15" ht="19.5" thickBot="1" x14ac:dyDescent="0.35">
      <c r="A56" s="30"/>
      <c r="B56" s="18" t="s">
        <v>68</v>
      </c>
      <c r="C56" s="19"/>
      <c r="D56" s="19"/>
      <c r="E56" s="20">
        <f>E52-E54</f>
        <v>0</v>
      </c>
      <c r="J56" s="10"/>
      <c r="K56" s="10"/>
      <c r="L56" s="10"/>
      <c r="M56" s="10"/>
      <c r="N56" s="10"/>
      <c r="O56" s="10"/>
    </row>
    <row r="57" spans="1:15" ht="19.5" thickBot="1" x14ac:dyDescent="0.35">
      <c r="A57" s="31"/>
      <c r="B57" s="24" t="s">
        <v>69</v>
      </c>
      <c r="C57" s="25"/>
      <c r="D57" s="25"/>
      <c r="E57" s="26">
        <f>E43+E50+E56</f>
        <v>16333.483714032325</v>
      </c>
      <c r="J57" s="10"/>
      <c r="K57" s="10"/>
      <c r="L57" s="10"/>
      <c r="M57" s="10"/>
      <c r="N57" s="10"/>
      <c r="O57" s="10"/>
    </row>
    <row r="58" spans="1:15" x14ac:dyDescent="0.25">
      <c r="A58" s="27" t="s">
        <v>70</v>
      </c>
      <c r="B58" s="28" t="s">
        <v>71</v>
      </c>
      <c r="C58" s="17"/>
      <c r="E58" s="13"/>
      <c r="J58" s="10"/>
      <c r="K58" s="10"/>
      <c r="L58" s="10"/>
      <c r="M58" s="10"/>
      <c r="N58" s="10"/>
      <c r="O58" s="10"/>
    </row>
    <row r="59" spans="1:15" x14ac:dyDescent="0.25">
      <c r="A59" s="11"/>
      <c r="B59" s="11" t="s">
        <v>64</v>
      </c>
      <c r="C59" s="17" t="s">
        <v>71</v>
      </c>
      <c r="E59" s="15">
        <f>SUM(E60)</f>
        <v>9287.94</v>
      </c>
      <c r="J59" s="10"/>
      <c r="K59" s="10"/>
      <c r="L59" s="10"/>
      <c r="M59" s="10"/>
      <c r="N59" s="10"/>
      <c r="O59" s="10"/>
    </row>
    <row r="60" spans="1:15" x14ac:dyDescent="0.25">
      <c r="A60" s="11"/>
      <c r="B60" s="11"/>
      <c r="C60" s="3" t="s">
        <v>5</v>
      </c>
      <c r="D60" s="3" t="s">
        <v>71</v>
      </c>
      <c r="E60" s="13">
        <f>'[1]Piano dei conti Avio'!$F$487</f>
        <v>9287.94</v>
      </c>
      <c r="J60" s="10"/>
      <c r="K60" s="10"/>
      <c r="L60" s="10"/>
      <c r="M60" s="10"/>
      <c r="N60" s="10"/>
      <c r="O60" s="10"/>
    </row>
    <row r="61" spans="1:15" ht="19.5" thickBot="1" x14ac:dyDescent="0.35">
      <c r="A61" s="30"/>
      <c r="B61" s="18" t="s">
        <v>72</v>
      </c>
      <c r="C61" s="19"/>
      <c r="D61" s="19"/>
      <c r="E61" s="20">
        <f>E59</f>
        <v>9287.94</v>
      </c>
      <c r="J61" s="10"/>
      <c r="K61" s="10"/>
      <c r="L61" s="10"/>
      <c r="M61" s="10"/>
      <c r="N61" s="10"/>
      <c r="O61" s="10"/>
    </row>
    <row r="62" spans="1:15" ht="19.5" thickBot="1" x14ac:dyDescent="0.35">
      <c r="A62" s="31"/>
      <c r="B62" s="24" t="s">
        <v>73</v>
      </c>
      <c r="C62" s="25"/>
      <c r="D62" s="25"/>
      <c r="E62" s="26">
        <f>E57-E61</f>
        <v>7045.5437140323247</v>
      </c>
      <c r="J62" s="10"/>
      <c r="K62" s="10"/>
      <c r="L62" s="10"/>
      <c r="M62" s="10"/>
      <c r="N62" s="10"/>
      <c r="O62" s="10"/>
    </row>
    <row r="63" spans="1:15" x14ac:dyDescent="0.25">
      <c r="J63" s="10"/>
      <c r="K63" s="10"/>
      <c r="L63" s="10"/>
      <c r="M63" s="10"/>
      <c r="N63" s="10"/>
      <c r="O63" s="10"/>
    </row>
    <row r="64" spans="1:15" x14ac:dyDescent="0.25">
      <c r="J64" s="10"/>
      <c r="K64" s="10"/>
      <c r="L64" s="10"/>
      <c r="M64" s="10"/>
      <c r="N64" s="10"/>
      <c r="O64" s="10"/>
    </row>
    <row r="65" spans="4:15" x14ac:dyDescent="0.25">
      <c r="J65" s="10"/>
      <c r="K65" s="10"/>
      <c r="L65" s="10"/>
      <c r="M65" s="10"/>
      <c r="N65" s="10"/>
      <c r="O65" s="10"/>
    </row>
    <row r="66" spans="4:15" x14ac:dyDescent="0.25">
      <c r="J66" s="10"/>
      <c r="K66" s="10"/>
      <c r="L66" s="10"/>
      <c r="M66" s="10"/>
      <c r="N66" s="10"/>
      <c r="O66" s="10"/>
    </row>
    <row r="67" spans="4:15" x14ac:dyDescent="0.25">
      <c r="D67" s="3" t="s">
        <v>74</v>
      </c>
      <c r="E67" s="32">
        <f>E62/104/365</f>
        <v>0.18560441817788001</v>
      </c>
      <c r="J67" s="10"/>
      <c r="K67" s="10"/>
      <c r="L67" s="10"/>
      <c r="M67" s="10"/>
      <c r="N67" s="10"/>
      <c r="O67" s="10"/>
    </row>
    <row r="68" spans="4:15" x14ac:dyDescent="0.25">
      <c r="J68" s="10"/>
      <c r="K68" s="10"/>
      <c r="L68" s="10"/>
      <c r="M68" s="10"/>
      <c r="N68" s="10"/>
      <c r="O68" s="10"/>
    </row>
    <row r="69" spans="4:15" x14ac:dyDescent="0.25">
      <c r="J69" s="10"/>
      <c r="K69" s="10"/>
      <c r="L69" s="10"/>
      <c r="M69" s="10"/>
      <c r="N69" s="10"/>
      <c r="O69" s="10"/>
    </row>
    <row r="70" spans="4:15" x14ac:dyDescent="0.25">
      <c r="D70" s="3" t="s">
        <v>75</v>
      </c>
      <c r="E70" s="33">
        <f>'[1]DETERMINAZIONE RETTA'!H22</f>
        <v>51</v>
      </c>
      <c r="J70" s="10"/>
      <c r="K70" s="10"/>
      <c r="L70" s="10"/>
      <c r="M70" s="10"/>
      <c r="N70" s="10"/>
      <c r="O70" s="10"/>
    </row>
    <row r="71" spans="4:15" x14ac:dyDescent="0.25">
      <c r="J71" s="10"/>
      <c r="K71" s="10"/>
      <c r="L71" s="10"/>
      <c r="M71" s="10"/>
      <c r="N71" s="10"/>
      <c r="O71" s="10"/>
    </row>
    <row r="72" spans="4:15" x14ac:dyDescent="0.25">
      <c r="D72" s="3" t="s">
        <v>76</v>
      </c>
      <c r="E72" s="34" t="e">
        <f>-(#REF!)</f>
        <v>#REF!</v>
      </c>
      <c r="J72" s="10"/>
      <c r="K72" s="10"/>
      <c r="L72" s="10"/>
      <c r="M72" s="10"/>
      <c r="N72" s="10"/>
      <c r="O72" s="10"/>
    </row>
    <row r="73" spans="4:15" x14ac:dyDescent="0.25">
      <c r="D73" s="35" t="s">
        <v>77</v>
      </c>
      <c r="E73" s="34" t="e">
        <f>E72/365/104</f>
        <v>#REF!</v>
      </c>
      <c r="J73" s="10"/>
      <c r="K73" s="10"/>
      <c r="L73" s="10"/>
      <c r="M73" s="10"/>
      <c r="N73" s="10"/>
      <c r="O73" s="10"/>
    </row>
    <row r="74" spans="4:15" x14ac:dyDescent="0.25">
      <c r="D74" s="3" t="s">
        <v>78</v>
      </c>
      <c r="E74" s="36" t="e">
        <f>E70+E73</f>
        <v>#REF!</v>
      </c>
      <c r="J74" s="10"/>
      <c r="K74" s="10"/>
      <c r="L74" s="10"/>
      <c r="M74" s="10"/>
      <c r="N74" s="10"/>
      <c r="O74" s="10"/>
    </row>
    <row r="75" spans="4:15" x14ac:dyDescent="0.25">
      <c r="L75" s="10"/>
      <c r="M75" s="10"/>
      <c r="N75" s="10"/>
      <c r="O75" s="10"/>
    </row>
    <row r="76" spans="4:15" x14ac:dyDescent="0.25">
      <c r="J76" s="10"/>
      <c r="K76" s="10"/>
      <c r="L76" s="10"/>
      <c r="M76" s="10"/>
      <c r="N76" s="10"/>
      <c r="O76" s="10"/>
    </row>
    <row r="77" spans="4:15" x14ac:dyDescent="0.25">
      <c r="D77" s="3" t="s">
        <v>79</v>
      </c>
      <c r="E77" s="37" t="e">
        <f>-(#REF!)</f>
        <v>#REF!</v>
      </c>
    </row>
    <row r="78" spans="4:15" x14ac:dyDescent="0.25">
      <c r="D78" s="3" t="s">
        <v>80</v>
      </c>
      <c r="E78" s="34" t="e">
        <f>E77/365/104</f>
        <v>#REF!</v>
      </c>
    </row>
    <row r="79" spans="4:15" x14ac:dyDescent="0.25">
      <c r="D79" s="3" t="s">
        <v>81</v>
      </c>
      <c r="E79" s="33" t="e">
        <f>E74+E78</f>
        <v>#REF!</v>
      </c>
    </row>
  </sheetData>
  <mergeCells count="2">
    <mergeCell ref="A2:D2"/>
    <mergeCell ref="C8:D8"/>
  </mergeCells>
  <pageMargins left="0.39370078740157483" right="0.39370078740157483" top="0.43307086614173229" bottom="0.39370078740157483" header="0.51181102362204722" footer="0.51181102362204722"/>
  <pageSetup paperSize="9" scale="7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BUDGET</vt:lpstr>
      <vt:lpstr>BUDGET!Area_stampa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365</dc:creator>
  <cp:lastModifiedBy>Office 365</cp:lastModifiedBy>
  <dcterms:created xsi:type="dcterms:W3CDTF">2026-06-29T09:49:59Z</dcterms:created>
  <dcterms:modified xsi:type="dcterms:W3CDTF">2026-06-29T09:51:14Z</dcterms:modified>
</cp:coreProperties>
</file>